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4850" windowHeight="10695" firstSheet="1" activeTab="1"/>
  </bookViews>
  <sheets>
    <sheet name="stacjonarne" sheetId="4" state="hidden" r:id="rId1"/>
    <sheet name="BW niestacjonarne" sheetId="1" r:id="rId2"/>
  </sheets>
  <calcPr calcId="145621"/>
</workbook>
</file>

<file path=xl/calcChain.xml><?xml version="1.0" encoding="utf-8"?>
<calcChain xmlns="http://schemas.openxmlformats.org/spreadsheetml/2006/main">
  <c r="H65" i="1" l="1"/>
  <c r="H66" i="1"/>
  <c r="H67" i="1"/>
  <c r="H68" i="1"/>
  <c r="H69" i="1"/>
  <c r="H70" i="1"/>
  <c r="H64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48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31" i="1"/>
  <c r="H19" i="1"/>
  <c r="H20" i="1"/>
  <c r="H21" i="1"/>
  <c r="H22" i="1"/>
  <c r="H23" i="1"/>
  <c r="H24" i="1"/>
  <c r="H25" i="1"/>
  <c r="H26" i="1"/>
  <c r="H27" i="1"/>
  <c r="H28" i="1"/>
  <c r="H18" i="1"/>
  <c r="H11" i="1"/>
  <c r="H12" i="1"/>
  <c r="H13" i="1"/>
  <c r="H14" i="1"/>
  <c r="H15" i="1"/>
  <c r="H10" i="1"/>
  <c r="D75" i="1" l="1"/>
  <c r="I46" i="1"/>
  <c r="J46" i="1"/>
  <c r="K46" i="1"/>
  <c r="D46" i="1" s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L62" i="1"/>
  <c r="AL71" i="1"/>
  <c r="E46" i="1"/>
  <c r="F46" i="1"/>
  <c r="H46" i="1"/>
  <c r="D64" i="1"/>
  <c r="D65" i="1"/>
  <c r="D66" i="1"/>
  <c r="D67" i="1"/>
  <c r="D68" i="1"/>
  <c r="D69" i="1"/>
  <c r="D70" i="1"/>
  <c r="AC71" i="1"/>
  <c r="AH71" i="1"/>
  <c r="AF71" i="1"/>
  <c r="X71" i="1"/>
  <c r="D71" i="1" s="1"/>
  <c r="AA71" i="1"/>
  <c r="AK71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X62" i="1"/>
  <c r="D62" i="1" s="1"/>
  <c r="AA62" i="1"/>
  <c r="AC62" i="1"/>
  <c r="AF62" i="1"/>
  <c r="AH62" i="1"/>
  <c r="AK62" i="1"/>
  <c r="D48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31" i="1"/>
  <c r="AI29" i="1"/>
  <c r="AJ29" i="1"/>
  <c r="AK29" i="1"/>
  <c r="AD29" i="1"/>
  <c r="AE29" i="1"/>
  <c r="AF29" i="1"/>
  <c r="T29" i="1"/>
  <c r="V29" i="1"/>
  <c r="O29" i="1"/>
  <c r="P29" i="1"/>
  <c r="Q29" i="1"/>
  <c r="J29" i="1"/>
  <c r="I29" i="1"/>
  <c r="N29" i="1"/>
  <c r="S29" i="1"/>
  <c r="AC29" i="1"/>
  <c r="AH29" i="1"/>
  <c r="D29" i="1"/>
  <c r="D19" i="1"/>
  <c r="D20" i="1"/>
  <c r="D21" i="1"/>
  <c r="D22" i="1"/>
  <c r="D23" i="1"/>
  <c r="D25" i="1"/>
  <c r="D26" i="1"/>
  <c r="D27" i="1"/>
  <c r="D28" i="1"/>
  <c r="D18" i="1"/>
  <c r="O16" i="1"/>
  <c r="P16" i="1"/>
  <c r="Q16" i="1"/>
  <c r="Q84" i="1" s="1"/>
  <c r="J16" i="1"/>
  <c r="K16" i="1"/>
  <c r="L16" i="1"/>
  <c r="I16" i="1"/>
  <c r="D16" i="1" s="1"/>
  <c r="N16" i="1"/>
  <c r="D11" i="1"/>
  <c r="D12" i="1"/>
  <c r="D13" i="1"/>
  <c r="D14" i="1"/>
  <c r="D15" i="1"/>
  <c r="D10" i="1"/>
  <c r="E29" i="1"/>
  <c r="F29" i="1"/>
  <c r="E62" i="1"/>
  <c r="F50" i="1"/>
  <c r="F62" i="1" s="1"/>
  <c r="F55" i="1"/>
  <c r="F56" i="1"/>
  <c r="F58" i="1"/>
  <c r="F59" i="1"/>
  <c r="F60" i="1"/>
  <c r="AC80" i="1"/>
  <c r="AC84" i="1"/>
  <c r="AC90" i="1" s="1"/>
  <c r="AF80" i="1"/>
  <c r="AF84" i="1"/>
  <c r="H80" i="1"/>
  <c r="D80" i="1"/>
  <c r="F80" i="1"/>
  <c r="AH80" i="1"/>
  <c r="AH84" i="1" s="1"/>
  <c r="AK80" i="1"/>
  <c r="AK84" i="1"/>
  <c r="J80" i="1"/>
  <c r="I80" i="1"/>
  <c r="K80" i="1"/>
  <c r="L80" i="1"/>
  <c r="L89" i="1" s="1"/>
  <c r="I90" i="1" s="1"/>
  <c r="M80" i="1"/>
  <c r="N80" i="1"/>
  <c r="O80" i="1"/>
  <c r="P80" i="1"/>
  <c r="P84" i="1" s="1"/>
  <c r="N90" i="1" s="1"/>
  <c r="Q80" i="1"/>
  <c r="R80" i="1"/>
  <c r="S80" i="1"/>
  <c r="T80" i="1"/>
  <c r="U80" i="1"/>
  <c r="V80" i="1"/>
  <c r="W80" i="1"/>
  <c r="W89" i="1" s="1"/>
  <c r="X80" i="1"/>
  <c r="X84" i="1" s="1"/>
  <c r="Y80" i="1"/>
  <c r="Z80" i="1"/>
  <c r="AA80" i="1"/>
  <c r="AB80" i="1"/>
  <c r="AB84" i="1" s="1"/>
  <c r="AD80" i="1"/>
  <c r="AE80" i="1"/>
  <c r="AG80" i="1"/>
  <c r="AG89" i="1" s="1"/>
  <c r="AI80" i="1"/>
  <c r="AJ80" i="1"/>
  <c r="AL80" i="1"/>
  <c r="W84" i="1"/>
  <c r="O84" i="1"/>
  <c r="N85" i="1" s="1"/>
  <c r="R84" i="1"/>
  <c r="M16" i="1"/>
  <c r="M29" i="1"/>
  <c r="M89" i="1" s="1"/>
  <c r="R89" i="1"/>
  <c r="AK89" i="1"/>
  <c r="AH89" i="1"/>
  <c r="AF89" i="1"/>
  <c r="AC89" i="1"/>
  <c r="AA89" i="1"/>
  <c r="X89" i="1"/>
  <c r="V89" i="1"/>
  <c r="S89" i="1"/>
  <c r="Q89" i="1"/>
  <c r="N89" i="1"/>
  <c r="I89" i="1"/>
  <c r="H89" i="1"/>
  <c r="L84" i="1"/>
  <c r="I85" i="1" s="1"/>
  <c r="I86" i="1" s="1"/>
  <c r="I84" i="1"/>
  <c r="E80" i="1"/>
  <c r="AG71" i="1"/>
  <c r="AB71" i="1"/>
  <c r="H71" i="1"/>
  <c r="F71" i="1"/>
  <c r="E71" i="1"/>
  <c r="AB62" i="1"/>
  <c r="H62" i="1"/>
  <c r="H29" i="1"/>
  <c r="H16" i="1"/>
  <c r="F16" i="1"/>
  <c r="E16" i="1"/>
  <c r="Y80" i="4"/>
  <c r="Y64" i="4"/>
  <c r="Y50" i="4"/>
  <c r="Y33" i="4"/>
  <c r="V80" i="4"/>
  <c r="V64" i="4"/>
  <c r="V33" i="4"/>
  <c r="S80" i="4"/>
  <c r="S64" i="4"/>
  <c r="S50" i="4"/>
  <c r="P50" i="4"/>
  <c r="P33" i="4"/>
  <c r="K86" i="4"/>
  <c r="L86" i="4"/>
  <c r="M86" i="4"/>
  <c r="N86" i="4"/>
  <c r="O86" i="4"/>
  <c r="P86" i="4"/>
  <c r="Q86" i="4"/>
  <c r="R86" i="4"/>
  <c r="S86" i="4"/>
  <c r="T86" i="4"/>
  <c r="U86" i="4"/>
  <c r="V86" i="4"/>
  <c r="W86" i="4"/>
  <c r="X86" i="4"/>
  <c r="Y86" i="4"/>
  <c r="M50" i="4"/>
  <c r="M33" i="4"/>
  <c r="M20" i="4"/>
  <c r="K89" i="4"/>
  <c r="L89" i="4"/>
  <c r="N89" i="4"/>
  <c r="O89" i="4"/>
  <c r="Q89" i="4"/>
  <c r="R89" i="4"/>
  <c r="T89" i="4"/>
  <c r="U89" i="4"/>
  <c r="W89" i="4"/>
  <c r="X89" i="4"/>
  <c r="J86" i="4"/>
  <c r="J50" i="4"/>
  <c r="J33" i="4"/>
  <c r="J20" i="4"/>
  <c r="E53" i="4"/>
  <c r="E54" i="4"/>
  <c r="E55" i="4"/>
  <c r="E56" i="4"/>
  <c r="E57" i="4"/>
  <c r="E58" i="4"/>
  <c r="E59" i="4"/>
  <c r="E60" i="4"/>
  <c r="E61" i="4"/>
  <c r="E62" i="4"/>
  <c r="E63" i="4"/>
  <c r="D53" i="4"/>
  <c r="D54" i="4"/>
  <c r="D55" i="4"/>
  <c r="D56" i="4"/>
  <c r="D57" i="4"/>
  <c r="C57" i="4"/>
  <c r="D52" i="4"/>
  <c r="E52" i="4"/>
  <c r="C52" i="4"/>
  <c r="C53" i="4"/>
  <c r="C54" i="4"/>
  <c r="C55" i="4"/>
  <c r="C56" i="4"/>
  <c r="D58" i="4"/>
  <c r="C58" i="4"/>
  <c r="D59" i="4"/>
  <c r="C59" i="4"/>
  <c r="D60" i="4"/>
  <c r="C60" i="4"/>
  <c r="D61" i="4"/>
  <c r="C61" i="4"/>
  <c r="D62" i="4"/>
  <c r="C62" i="4"/>
  <c r="D63" i="4"/>
  <c r="C63" i="4"/>
  <c r="C64" i="4"/>
  <c r="D36" i="4"/>
  <c r="D37" i="4"/>
  <c r="D38" i="4"/>
  <c r="D39" i="4"/>
  <c r="D40" i="4"/>
  <c r="D41" i="4"/>
  <c r="D42" i="4"/>
  <c r="C42" i="4"/>
  <c r="D43" i="4"/>
  <c r="C43" i="4"/>
  <c r="D44" i="4"/>
  <c r="D46" i="4"/>
  <c r="C46" i="4"/>
  <c r="D47" i="4"/>
  <c r="D48" i="4"/>
  <c r="C48" i="4"/>
  <c r="D49" i="4"/>
  <c r="C49" i="4"/>
  <c r="D35" i="4"/>
  <c r="C35" i="4"/>
  <c r="C36" i="4"/>
  <c r="C47" i="4"/>
  <c r="J89" i="4"/>
  <c r="M89" i="4"/>
  <c r="P89" i="4"/>
  <c r="S89" i="4"/>
  <c r="Y89" i="4"/>
  <c r="V89" i="4"/>
  <c r="C23" i="4"/>
  <c r="C24" i="4"/>
  <c r="C25" i="4"/>
  <c r="C26" i="4"/>
  <c r="C27" i="4"/>
  <c r="C28" i="4"/>
  <c r="C29" i="4"/>
  <c r="C30" i="4"/>
  <c r="C22" i="4"/>
  <c r="X97" i="4"/>
  <c r="W97" i="4"/>
  <c r="U97" i="4"/>
  <c r="T97" i="4"/>
  <c r="R97" i="4"/>
  <c r="Q97" i="4"/>
  <c r="O97" i="4"/>
  <c r="N97" i="4"/>
  <c r="M97" i="4"/>
  <c r="L97" i="4"/>
  <c r="K97" i="4"/>
  <c r="I97" i="4"/>
  <c r="H97" i="4"/>
  <c r="W90" i="4"/>
  <c r="T90" i="4"/>
  <c r="T91" i="4"/>
  <c r="Q90" i="4"/>
  <c r="N90" i="4"/>
  <c r="N91" i="4"/>
  <c r="K90" i="4"/>
  <c r="I89" i="4"/>
  <c r="H89" i="4"/>
  <c r="G86" i="4"/>
  <c r="C86" i="4"/>
  <c r="G80" i="4"/>
  <c r="E79" i="4"/>
  <c r="D79" i="4"/>
  <c r="E78" i="4"/>
  <c r="D78" i="4"/>
  <c r="E77" i="4"/>
  <c r="D77" i="4"/>
  <c r="E76" i="4"/>
  <c r="D76" i="4"/>
  <c r="E75" i="4"/>
  <c r="D75" i="4"/>
  <c r="C75" i="4"/>
  <c r="E74" i="4"/>
  <c r="D74" i="4"/>
  <c r="C74" i="4"/>
  <c r="E73" i="4"/>
  <c r="D73" i="4"/>
  <c r="E72" i="4"/>
  <c r="D72" i="4"/>
  <c r="C72" i="4"/>
  <c r="E71" i="4"/>
  <c r="D71" i="4"/>
  <c r="E70" i="4"/>
  <c r="D70" i="4"/>
  <c r="E69" i="4"/>
  <c r="D69" i="4"/>
  <c r="E68" i="4"/>
  <c r="D68" i="4"/>
  <c r="C68" i="4"/>
  <c r="E67" i="4"/>
  <c r="D67" i="4"/>
  <c r="E66" i="4"/>
  <c r="D66" i="4"/>
  <c r="G64" i="4"/>
  <c r="E64" i="4"/>
  <c r="D64" i="4"/>
  <c r="G50" i="4"/>
  <c r="E50" i="4"/>
  <c r="D50" i="4"/>
  <c r="G33" i="4"/>
  <c r="E33" i="4"/>
  <c r="D33" i="4"/>
  <c r="G20" i="4"/>
  <c r="E20" i="4"/>
  <c r="D20" i="4"/>
  <c r="C20" i="4"/>
  <c r="C33" i="4"/>
  <c r="C66" i="4"/>
  <c r="C67" i="4"/>
  <c r="C76" i="4"/>
  <c r="C78" i="4"/>
  <c r="Q98" i="4"/>
  <c r="C71" i="4"/>
  <c r="N98" i="4"/>
  <c r="T98" i="4"/>
  <c r="C70" i="4"/>
  <c r="H98" i="4"/>
  <c r="C69" i="4"/>
  <c r="C73" i="4"/>
  <c r="C77" i="4"/>
  <c r="C79" i="4"/>
  <c r="C80" i="4"/>
  <c r="K98" i="4"/>
  <c r="H99" i="4"/>
  <c r="H90" i="4"/>
  <c r="H91" i="4"/>
  <c r="W98" i="4"/>
  <c r="T99" i="4"/>
  <c r="N99" i="4"/>
  <c r="C93" i="4"/>
  <c r="C50" i="4"/>
  <c r="C89" i="4"/>
  <c r="N84" i="1"/>
  <c r="S84" i="1"/>
  <c r="S85" i="1" s="1"/>
  <c r="V84" i="1"/>
  <c r="AA84" i="1"/>
  <c r="AG84" i="1"/>
  <c r="AL89" i="1"/>
  <c r="AL84" i="1"/>
  <c r="S90" i="1"/>
  <c r="S86" i="1" l="1"/>
  <c r="AH85" i="1"/>
  <c r="AH90" i="1"/>
  <c r="D84" i="1"/>
  <c r="D89" i="1"/>
  <c r="G92" i="1"/>
  <c r="X90" i="1"/>
  <c r="S91" i="1" s="1"/>
  <c r="X85" i="1"/>
  <c r="I91" i="1"/>
  <c r="AC91" i="1"/>
  <c r="AC85" i="1"/>
  <c r="AC86" i="1" s="1"/>
  <c r="AB89" i="1"/>
  <c r="M84" i="1"/>
</calcChain>
</file>

<file path=xl/sharedStrings.xml><?xml version="1.0" encoding="utf-8"?>
<sst xmlns="http://schemas.openxmlformats.org/spreadsheetml/2006/main" count="405" uniqueCount="168">
  <si>
    <t>Wyższa Szkoła Pedagogiki i Administracji im. Mieszka I w Poznaniu</t>
  </si>
  <si>
    <t>L.p.</t>
  </si>
  <si>
    <t>Przedmiot</t>
  </si>
  <si>
    <t>Liczba godzin ogółem</t>
  </si>
  <si>
    <t>Wykłady</t>
  </si>
  <si>
    <t>Ćwicz.</t>
  </si>
  <si>
    <t>Rygor</t>
  </si>
  <si>
    <t>ECTS</t>
  </si>
  <si>
    <t>I rok</t>
  </si>
  <si>
    <t>II rok</t>
  </si>
  <si>
    <t>III rok</t>
  </si>
  <si>
    <t>1 sem</t>
  </si>
  <si>
    <t>2 sem.</t>
  </si>
  <si>
    <t>3 sem.</t>
  </si>
  <si>
    <t>4 sem.</t>
  </si>
  <si>
    <t>5 sem.</t>
  </si>
  <si>
    <t>ETCS</t>
  </si>
  <si>
    <t>6 sem.</t>
  </si>
  <si>
    <t xml:space="preserve">w        </t>
  </si>
  <si>
    <t>ćw</t>
  </si>
  <si>
    <t>1.</t>
  </si>
  <si>
    <t>E</t>
  </si>
  <si>
    <t>2.</t>
  </si>
  <si>
    <t>3.</t>
  </si>
  <si>
    <t>Socjologia ogólna</t>
  </si>
  <si>
    <t>4.</t>
  </si>
  <si>
    <t>Z</t>
  </si>
  <si>
    <t>5.</t>
  </si>
  <si>
    <t>6.</t>
  </si>
  <si>
    <t>Z/E</t>
  </si>
  <si>
    <t>Razem</t>
  </si>
  <si>
    <t>Zarządzanie w sytuacjach kryzysowych</t>
  </si>
  <si>
    <t>Bezpieczeństwo w komunikacji i transporcie</t>
  </si>
  <si>
    <t>Ochrona danych osobowych i informacji niejawnych</t>
  </si>
  <si>
    <t>Ochrona osób, mienia, obiektów i obszarów</t>
  </si>
  <si>
    <t>18.</t>
  </si>
  <si>
    <t>Ochrona własności intelektualnej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</si>
  <si>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</si>
  <si>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</si>
  <si>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</si>
  <si>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</si>
  <si>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</si>
  <si>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</si>
  <si>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</si>
  <si>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</si>
  <si>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</si>
  <si>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</si>
  <si>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Bezpieczeństwo ekologiczne</t>
  </si>
  <si>
    <t>29.</t>
  </si>
  <si>
    <t>30.</t>
  </si>
  <si>
    <t>31.</t>
  </si>
  <si>
    <t>32.</t>
  </si>
  <si>
    <t>Nauka o administracji publicznej</t>
  </si>
  <si>
    <t>System ratownictwa medycznego</t>
  </si>
  <si>
    <t>Polityka imigracyjna i azylowa</t>
  </si>
  <si>
    <t>Organizacje pomocy humanitarnej. Współpraca cywilno-wojskowa</t>
  </si>
  <si>
    <t>Logistyka w sytuacjach kryzysowych</t>
  </si>
  <si>
    <t>Inne</t>
  </si>
  <si>
    <t>Język obcy</t>
  </si>
  <si>
    <t xml:space="preserve">Praktyki zawodowe </t>
  </si>
  <si>
    <t>Repetytorium dyplomowe</t>
  </si>
  <si>
    <t>Liczba godz. w semestrze w/ćw</t>
  </si>
  <si>
    <t>Liczba godz. w semestrze</t>
  </si>
  <si>
    <t>Liczba godz. w roku akad.</t>
  </si>
  <si>
    <t>Liczba egzaminów</t>
  </si>
  <si>
    <t>Ogólna liczba godzin</t>
  </si>
  <si>
    <t>Zestastawienie godzinowe dla specjalnosci: Zarządzanie kryzysowe</t>
  </si>
  <si>
    <t>Studia stacjonarne</t>
  </si>
  <si>
    <t>Prawo policyjne w systemie bezpieczeństwa państwa</t>
  </si>
  <si>
    <t>Wychowanie fizyczne</t>
  </si>
  <si>
    <t>Wiedza o państwie i prawie</t>
  </si>
  <si>
    <t>Podstwy kryminalistyki</t>
  </si>
  <si>
    <t>Wybrane problemy bezpieczeństwa i higieny pracy</t>
  </si>
  <si>
    <t>Współczesna historia Polski</t>
  </si>
  <si>
    <t>Prawne podstawy bezpieczeństwa państwa</t>
  </si>
  <si>
    <t>Organy ochrony prawnej</t>
  </si>
  <si>
    <t>Technologie informacyjne i bezpieczeństwo teleinformatyczne</t>
  </si>
  <si>
    <t>Zasady organizacji i działania samorządu terytorilanego</t>
  </si>
  <si>
    <t>Służby mundurowe w systemie bezpieczeństwa państwa</t>
  </si>
  <si>
    <t>Zjawiska i formy przestepczości zorganizowanej w Polsce</t>
  </si>
  <si>
    <t>Prawne unormowania imprez masowych</t>
  </si>
  <si>
    <t>Geneza i perspektywy rozwoju monitoringu elektronicznego w Polsce (sędzia penitencjarny)</t>
  </si>
  <si>
    <t xml:space="preserve">Psychologia katastrof i zarządzanie kryzysowe </t>
  </si>
  <si>
    <t>Metody i środki techniki detektywistycznej</t>
  </si>
  <si>
    <t>Nowe zjawiska w przestępczości finansowej i gospodarczej</t>
  </si>
  <si>
    <t>Centrum interwencji kryzysowej i zasady jego funkcjonowania</t>
  </si>
  <si>
    <t>Mediacje i negocjacje w sytuacjach kryzysowych</t>
  </si>
  <si>
    <t>Współpraca służb mundurowych i cywilnych przy zagrożeniach nadzwyczajnych</t>
  </si>
  <si>
    <t>Gry decyzyjne w zarządzaniu kryzysowym</t>
  </si>
  <si>
    <t>Problemy wypalenia zawodowego funkcjonariuszy publicznych</t>
  </si>
  <si>
    <t>Socjoterapia w przeciwdziałaniu przemocy</t>
  </si>
  <si>
    <t>Przyczyny i profilaktyka samobójstw młodzieży</t>
  </si>
  <si>
    <t>Problem mobbingu w instytucjach i zakładach pracy</t>
  </si>
  <si>
    <t>Bezpieczeństwo wewnętrzne w Unii Europejskiej</t>
  </si>
  <si>
    <t>Podstawy etyki zawodowej funkcjonariuszy publicznych</t>
  </si>
  <si>
    <t xml:space="preserve">Zarys postępowania administracyjnego </t>
  </si>
  <si>
    <t>Problemy ratownictwa w sytuacjach nadzwyczajnych</t>
  </si>
  <si>
    <t>Współczesne zjawiska terrorystyczne i sposoby przeciwdziałania</t>
  </si>
  <si>
    <t>Podstawy organizacji i zarządzania</t>
  </si>
  <si>
    <t>Współczesne metody kontroli przestepczości</t>
  </si>
  <si>
    <t>Wstęp do kryminologii</t>
  </si>
  <si>
    <t>Prawne podstawy ochrony konsumentów</t>
  </si>
  <si>
    <t>Rodzaje zagrożeń i sposoby ich diagnozowania</t>
  </si>
  <si>
    <t>Bezpieczeństwo w społecznościach lokalnych</t>
  </si>
  <si>
    <t xml:space="preserve">Psychologia katastrof, zarządzanie kryzysowe </t>
  </si>
  <si>
    <t>Podstawy psychologii</t>
  </si>
  <si>
    <t>Wybrane problemy praw człowieka</t>
  </si>
  <si>
    <t>Ustrój polityczno społeczny współczesnej Polski</t>
  </si>
  <si>
    <t>Podstawy prawa karnego i prawa wykroczeń</t>
  </si>
  <si>
    <t>Konflikty kulturowe we współczesnych społeczeństwach europejskich</t>
  </si>
  <si>
    <t>Administrowanie obroną narodową</t>
  </si>
  <si>
    <t xml:space="preserve">Geneza i perspektywy rozwoju monitoringu elektronicznego w Polsce </t>
  </si>
  <si>
    <t>Wydział Prawa i Administracji</t>
  </si>
  <si>
    <t xml:space="preserve">na kierunku  BEZPIECZEŃSTWO WEWNĘTRZNE </t>
  </si>
  <si>
    <t>Plan 3 letnich stacjonarnych studiów I stopnia ( profil akademicki)</t>
  </si>
  <si>
    <t>Moduł przedmiotów ogólnych</t>
  </si>
  <si>
    <t>Moduł przedmiotów kierunkowych</t>
  </si>
  <si>
    <t>Moduł przedmiotów podstawowych</t>
  </si>
  <si>
    <t>Moduł przedmiotów specjalnościowych  -organy ochrony porządku publicznego</t>
  </si>
  <si>
    <t>Moduł przedmiotów specjalnościowych -Zarządzanie kryzysowe</t>
  </si>
  <si>
    <t>Zestastawienie godzinowe dla modułu: Służby ochrony porządku publicznego</t>
  </si>
  <si>
    <t>p</t>
  </si>
  <si>
    <t>obowiązujący od roku akademickiego 2014/2015</t>
  </si>
  <si>
    <t>Problemy komunikacji instytucji bezpieczeństwa</t>
  </si>
  <si>
    <t>Studia niestacjonarne</t>
  </si>
  <si>
    <t>Przysposobienie biblioteczne</t>
  </si>
  <si>
    <t>Ustrój polityczno-społeczny współczesnej Polski</t>
  </si>
  <si>
    <t>Podstawy kryminalistyki</t>
  </si>
  <si>
    <t>Postępowanie administracyjne</t>
  </si>
  <si>
    <t>Zjawisko przemocy jako czynnik kryminogenny</t>
  </si>
  <si>
    <t>Prawo karne i prawo wykroczeń</t>
  </si>
  <si>
    <t>Postępownie w sprawach nieletnich</t>
  </si>
  <si>
    <t>Prawo o ruchu drogowym</t>
  </si>
  <si>
    <t>Kontakt z mediami</t>
  </si>
  <si>
    <t>Prewencja kryminalna</t>
  </si>
  <si>
    <t>Zestastawienie godzinowe dla modułu: Specjalność policyjna</t>
  </si>
  <si>
    <t>Psychologiczne aspekty pracy Policji</t>
  </si>
  <si>
    <t>Psychologia jako element rekrutacji</t>
  </si>
  <si>
    <t>Techniki interwencji</t>
  </si>
  <si>
    <t>Wychowanie fizyczne (* III rok - sem. 5-6, Wychowanie fizyczne z elementami przygotowania do policyjnego egzaminu sprawności fizycznej)</t>
  </si>
  <si>
    <t>e-learning</t>
  </si>
  <si>
    <t xml:space="preserve">Socjologia </t>
  </si>
  <si>
    <t>Lp.</t>
  </si>
  <si>
    <t>Psychologia</t>
  </si>
  <si>
    <t>Zoc</t>
  </si>
  <si>
    <t>BHP</t>
  </si>
  <si>
    <t>Psychologia katastrof- pomoc ofiarom</t>
  </si>
  <si>
    <t>System bezpieczeństwa państwowego</t>
  </si>
  <si>
    <t>Liczba godz.w/ćw z praktykami i seminarium</t>
  </si>
  <si>
    <t>Liczba godz. w/ćw z praktykami i zajęciami praktycznymi (strzelinica, ratownictwo) i seminarium</t>
  </si>
  <si>
    <t>ogółem</t>
  </si>
  <si>
    <t>Zwalczanie przestępczości</t>
  </si>
  <si>
    <t>E/Zoc</t>
  </si>
  <si>
    <t>Praktyki zawodowe (6 miesięcy)</t>
  </si>
  <si>
    <t>6m</t>
  </si>
  <si>
    <t>4t</t>
  </si>
  <si>
    <t>Zajęcia</t>
  </si>
  <si>
    <t>Grupa zajęć podstawowych</t>
  </si>
  <si>
    <t>Grupa zajęć kierunkowych</t>
  </si>
  <si>
    <t>Grupa zajęć ogólnych</t>
  </si>
  <si>
    <t>Grupa specjalistycznych zajęć zawodowych: Specjalność policyjna</t>
  </si>
  <si>
    <t>Grupa specjalistycznych zajęć zawodowych: Służby ochrony porządku publicznego</t>
  </si>
  <si>
    <t>Inne zajęcia</t>
  </si>
  <si>
    <t xml:space="preserve">wykład        </t>
  </si>
  <si>
    <t>Fa*</t>
  </si>
  <si>
    <t>Współczesny terroryzm</t>
  </si>
  <si>
    <t xml:space="preserve">   Harmonogram realizacji programu studiów niestacjonarnych, EDYCJA 2020/2021, kierunek: BEZPIECZEŃSTWO WEWNĘTRZNE, PROFIL PRAKTYCZNY</t>
  </si>
  <si>
    <t>grupa zajęć : Zarządzanie kryzysowe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</si>
</sst>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b/>
      <sz val="14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9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249977111117893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577">
    <xf numFmtId="0" fontId="0" fillId="0" borderId="0" xfId="0"/>
    <xf numFmtId="0" fontId="2" fillId="0" borderId="0" xfId="1"/>
    <xf numFmtId="1" fontId="2" fillId="0" borderId="0" xfId="1" applyNumberFormat="1" applyAlignment="1">
      <alignment horizontal="left"/>
    </xf>
    <xf numFmtId="1" fontId="4" fillId="0" borderId="0" xfId="1" applyNumberFormat="1" applyFont="1" applyAlignment="1">
      <alignment horizontal="center"/>
    </xf>
    <xf numFmtId="1" fontId="7" fillId="0" borderId="0" xfId="1" applyNumberFormat="1" applyFont="1"/>
    <xf numFmtId="1" fontId="5" fillId="0" borderId="32" xfId="1" applyNumberFormat="1" applyFont="1" applyFill="1" applyBorder="1" applyAlignment="1">
      <alignment horizontal="center"/>
    </xf>
    <xf numFmtId="1" fontId="5" fillId="0" borderId="18" xfId="1" applyNumberFormat="1" applyFont="1" applyFill="1" applyBorder="1" applyAlignment="1">
      <alignment horizontal="center"/>
    </xf>
    <xf numFmtId="1" fontId="6" fillId="0" borderId="34" xfId="1" applyNumberFormat="1" applyFont="1" applyFill="1" applyBorder="1" applyAlignment="1">
      <alignment horizontal="center" vertical="top" wrapText="1"/>
    </xf>
    <xf numFmtId="1" fontId="6" fillId="0" borderId="35" xfId="1" applyNumberFormat="1" applyFont="1" applyFill="1" applyBorder="1" applyAlignment="1">
      <alignment horizontal="center" vertical="top" wrapText="1"/>
    </xf>
    <xf numFmtId="1" fontId="5" fillId="0" borderId="0" xfId="1" applyNumberFormat="1" applyFont="1" applyFill="1" applyBorder="1" applyAlignment="1">
      <alignment horizontal="left"/>
    </xf>
    <xf numFmtId="1" fontId="5" fillId="0" borderId="0" xfId="1" applyNumberFormat="1" applyFont="1" applyFill="1" applyBorder="1" applyAlignment="1">
      <alignment wrapText="1"/>
    </xf>
    <xf numFmtId="1" fontId="5" fillId="0" borderId="0" xfId="1" applyNumberFormat="1" applyFont="1" applyFill="1" applyBorder="1"/>
    <xf numFmtId="1" fontId="7" fillId="0" borderId="0" xfId="1" applyNumberFormat="1" applyFont="1" applyAlignment="1">
      <alignment horizontal="center"/>
    </xf>
    <xf numFmtId="1" fontId="5" fillId="0" borderId="16" xfId="1" applyNumberFormat="1" applyFont="1" applyFill="1" applyBorder="1" applyAlignment="1">
      <alignment horizontal="center" vertical="center" wrapText="1"/>
    </xf>
    <xf numFmtId="1" fontId="5" fillId="0" borderId="36" xfId="1" applyNumberFormat="1" applyFont="1" applyFill="1" applyBorder="1" applyAlignment="1">
      <alignment horizontal="center" vertical="center"/>
    </xf>
    <xf numFmtId="1" fontId="5" fillId="0" borderId="4" xfId="1" applyNumberFormat="1" applyFont="1" applyFill="1" applyBorder="1" applyAlignment="1">
      <alignment horizontal="center" vertical="center" wrapText="1"/>
    </xf>
    <xf numFmtId="1" fontId="5" fillId="0" borderId="37" xfId="1" applyNumberFormat="1" applyFont="1" applyFill="1" applyBorder="1" applyAlignment="1">
      <alignment horizontal="center" vertical="center"/>
    </xf>
    <xf numFmtId="1" fontId="5" fillId="0" borderId="8" xfId="1" applyNumberFormat="1" applyFont="1" applyFill="1" applyBorder="1" applyAlignment="1">
      <alignment horizontal="center" vertical="center" wrapText="1"/>
    </xf>
    <xf numFmtId="1" fontId="5" fillId="0" borderId="22" xfId="1" applyNumberFormat="1" applyFont="1" applyFill="1" applyBorder="1" applyAlignment="1">
      <alignment horizontal="center" vertical="center" wrapText="1"/>
    </xf>
    <xf numFmtId="1" fontId="5" fillId="0" borderId="38" xfId="1" applyNumberFormat="1" applyFont="1" applyFill="1" applyBorder="1" applyAlignment="1">
      <alignment horizontal="center" vertical="center"/>
    </xf>
    <xf numFmtId="1" fontId="5" fillId="0" borderId="11" xfId="1" applyNumberFormat="1" applyFont="1" applyFill="1" applyBorder="1" applyAlignment="1">
      <alignment horizontal="center" vertical="center" wrapText="1"/>
    </xf>
    <xf numFmtId="1" fontId="5" fillId="0" borderId="39" xfId="1" applyNumberFormat="1" applyFont="1" applyFill="1" applyBorder="1" applyAlignment="1">
      <alignment vertical="top" wrapText="1"/>
    </xf>
    <xf numFmtId="1" fontId="5" fillId="0" borderId="21" xfId="1" applyNumberFormat="1" applyFont="1" applyFill="1" applyBorder="1" applyAlignment="1">
      <alignment vertical="top" wrapText="1"/>
    </xf>
    <xf numFmtId="1" fontId="5" fillId="0" borderId="15" xfId="1" applyNumberFormat="1" applyFont="1" applyFill="1" applyBorder="1" applyAlignment="1">
      <alignment horizontal="center"/>
    </xf>
    <xf numFmtId="1" fontId="5" fillId="0" borderId="24" xfId="1" applyNumberFormat="1" applyFont="1" applyFill="1" applyBorder="1" applyAlignment="1">
      <alignment horizontal="center" vertical="center" wrapText="1"/>
    </xf>
    <xf numFmtId="1" fontId="5" fillId="0" borderId="36" xfId="1" applyNumberFormat="1" applyFont="1" applyFill="1" applyBorder="1" applyAlignment="1">
      <alignment horizontal="center" vertical="top" wrapText="1"/>
    </xf>
    <xf numFmtId="1" fontId="5" fillId="0" borderId="18" xfId="1" applyNumberFormat="1" applyFont="1" applyFill="1" applyBorder="1" applyAlignment="1">
      <alignment horizontal="center" vertical="top" wrapText="1"/>
    </xf>
    <xf numFmtId="1" fontId="5" fillId="0" borderId="24" xfId="1" applyNumberFormat="1" applyFont="1" applyFill="1" applyBorder="1" applyAlignment="1">
      <alignment horizontal="center" vertical="top" wrapText="1"/>
    </xf>
    <xf numFmtId="1" fontId="5" fillId="0" borderId="21" xfId="1" applyNumberFormat="1" applyFont="1" applyFill="1" applyBorder="1" applyAlignment="1">
      <alignment horizontal="center" vertical="top" wrapText="1"/>
    </xf>
    <xf numFmtId="1" fontId="5" fillId="0" borderId="36" xfId="1" applyNumberFormat="1" applyFont="1" applyFill="1" applyBorder="1" applyAlignment="1">
      <alignment horizontal="left" vertical="top" wrapText="1"/>
    </xf>
    <xf numFmtId="1" fontId="5" fillId="0" borderId="2" xfId="1" applyNumberFormat="1" applyFont="1" applyFill="1" applyBorder="1" applyAlignment="1">
      <alignment horizontal="center" vertical="top" wrapText="1"/>
    </xf>
    <xf numFmtId="1" fontId="5" fillId="0" borderId="16" xfId="1" applyNumberFormat="1" applyFont="1" applyFill="1" applyBorder="1" applyAlignment="1">
      <alignment horizontal="center" vertical="top" wrapText="1"/>
    </xf>
    <xf numFmtId="1" fontId="6" fillId="0" borderId="36" xfId="1" applyNumberFormat="1" applyFont="1" applyFill="1" applyBorder="1" applyAlignment="1">
      <alignment horizontal="center" vertical="top" wrapText="1"/>
    </xf>
    <xf numFmtId="1" fontId="6" fillId="0" borderId="4" xfId="1" applyNumberFormat="1" applyFont="1" applyFill="1" applyBorder="1" applyAlignment="1">
      <alignment horizontal="center" vertical="top" wrapText="1"/>
    </xf>
    <xf numFmtId="1" fontId="5" fillId="0" borderId="36" xfId="1" applyNumberFormat="1" applyFont="1" applyFill="1" applyBorder="1" applyAlignment="1">
      <alignment horizontal="center" vertical="center" wrapText="1"/>
    </xf>
    <xf numFmtId="1" fontId="5" fillId="0" borderId="37" xfId="1" applyNumberFormat="1" applyFont="1" applyFill="1" applyBorder="1" applyAlignment="1">
      <alignment horizontal="center" vertical="center" wrapText="1"/>
    </xf>
    <xf numFmtId="1" fontId="5" fillId="0" borderId="28" xfId="1" applyNumberFormat="1" applyFont="1" applyFill="1" applyBorder="1" applyAlignment="1">
      <alignment horizontal="center" vertical="center"/>
    </xf>
    <xf numFmtId="1" fontId="5" fillId="0" borderId="10" xfId="1" applyNumberFormat="1" applyFont="1" applyFill="1" applyBorder="1" applyAlignment="1">
      <alignment horizontal="center" vertical="center"/>
    </xf>
    <xf numFmtId="1" fontId="5" fillId="0" borderId="38" xfId="1" applyNumberFormat="1" applyFont="1" applyFill="1" applyBorder="1" applyAlignment="1">
      <alignment horizontal="center" vertical="center" wrapText="1"/>
    </xf>
    <xf numFmtId="1" fontId="7" fillId="0" borderId="22" xfId="1" applyNumberFormat="1" applyFont="1" applyFill="1" applyBorder="1" applyAlignment="1">
      <alignment horizontal="center"/>
    </xf>
    <xf numFmtId="1" fontId="7" fillId="0" borderId="24" xfId="1" applyNumberFormat="1" applyFont="1" applyFill="1" applyBorder="1" applyAlignment="1">
      <alignment horizontal="center"/>
    </xf>
    <xf numFmtId="1" fontId="5" fillId="0" borderId="40" xfId="1" applyNumberFormat="1" applyFont="1" applyFill="1" applyBorder="1"/>
    <xf numFmtId="1" fontId="5" fillId="0" borderId="40" xfId="0" applyNumberFormat="1" applyFont="1" applyFill="1" applyBorder="1" applyAlignment="1">
      <alignment horizontal="left" vertical="top" wrapText="1"/>
    </xf>
    <xf numFmtId="1" fontId="5" fillId="0" borderId="39" xfId="0" applyNumberFormat="1" applyFont="1" applyFill="1" applyBorder="1" applyAlignment="1">
      <alignment horizontal="left" vertical="top" wrapText="1"/>
    </xf>
    <xf numFmtId="1" fontId="5" fillId="0" borderId="21" xfId="0" applyNumberFormat="1" applyFont="1" applyFill="1" applyBorder="1" applyAlignment="1">
      <alignment horizontal="left" vertical="top" wrapText="1"/>
    </xf>
    <xf numFmtId="1" fontId="5" fillId="0" borderId="19" xfId="0" applyNumberFormat="1" applyFont="1" applyFill="1" applyBorder="1" applyAlignment="1">
      <alignment horizontal="left" vertical="top" wrapText="1"/>
    </xf>
    <xf numFmtId="1" fontId="5" fillId="0" borderId="39" xfId="0" applyNumberFormat="1" applyFont="1" applyFill="1" applyBorder="1" applyAlignment="1">
      <alignment vertical="top" wrapText="1"/>
    </xf>
    <xf numFmtId="1" fontId="5" fillId="0" borderId="19" xfId="0" applyNumberFormat="1" applyFont="1" applyFill="1" applyBorder="1" applyAlignment="1">
      <alignment vertical="top" wrapText="1"/>
    </xf>
    <xf numFmtId="1" fontId="5" fillId="0" borderId="21" xfId="0" applyNumberFormat="1" applyFont="1" applyFill="1" applyBorder="1" applyAlignment="1">
      <alignment vertical="top" wrapText="1"/>
    </xf>
    <xf numFmtId="1" fontId="6" fillId="0" borderId="16" xfId="0" applyNumberFormat="1" applyFont="1" applyFill="1" applyBorder="1" applyAlignment="1">
      <alignment horizontal="center" vertical="top" wrapText="1"/>
    </xf>
    <xf numFmtId="1" fontId="5" fillId="0" borderId="40" xfId="0" applyNumberFormat="1" applyFont="1" applyFill="1" applyBorder="1" applyAlignment="1">
      <alignment vertical="top" wrapText="1"/>
    </xf>
    <xf numFmtId="1" fontId="5" fillId="0" borderId="39" xfId="0" applyNumberFormat="1" applyFont="1" applyFill="1" applyBorder="1"/>
    <xf numFmtId="1" fontId="5" fillId="0" borderId="39" xfId="0" applyNumberFormat="1" applyFont="1" applyFill="1" applyBorder="1" applyAlignment="1">
      <alignment wrapText="1"/>
    </xf>
    <xf numFmtId="1" fontId="5" fillId="0" borderId="8" xfId="1" applyNumberFormat="1" applyFont="1" applyFill="1" applyBorder="1" applyAlignment="1">
      <alignment horizontal="center"/>
    </xf>
    <xf numFmtId="1" fontId="5" fillId="0" borderId="21" xfId="0" applyNumberFormat="1" applyFont="1" applyFill="1" applyBorder="1"/>
    <xf numFmtId="1" fontId="5" fillId="0" borderId="58" xfId="0" applyNumberFormat="1" applyFont="1" applyFill="1" applyBorder="1" applyAlignment="1">
      <alignment wrapText="1"/>
    </xf>
    <xf numFmtId="1" fontId="5" fillId="0" borderId="49" xfId="0" applyNumberFormat="1" applyFont="1" applyFill="1" applyBorder="1" applyAlignment="1">
      <alignment horizontal="center" vertical="top" wrapText="1"/>
    </xf>
    <xf numFmtId="1" fontId="5" fillId="0" borderId="33" xfId="1" applyNumberFormat="1" applyFont="1" applyFill="1" applyBorder="1" applyAlignment="1">
      <alignment horizontal="center"/>
    </xf>
    <xf numFmtId="1" fontId="5" fillId="0" borderId="5" xfId="1" applyNumberFormat="1" applyFont="1" applyFill="1" applyBorder="1" applyAlignment="1">
      <alignment horizontal="center" vertical="center"/>
    </xf>
    <xf numFmtId="1" fontId="7" fillId="0" borderId="4" xfId="1" applyNumberFormat="1" applyFont="1" applyFill="1" applyBorder="1"/>
    <xf numFmtId="1" fontId="7" fillId="0" borderId="36" xfId="1" applyNumberFormat="1" applyFont="1" applyFill="1" applyBorder="1"/>
    <xf numFmtId="1" fontId="7" fillId="0" borderId="8" xfId="1" applyNumberFormat="1" applyFont="1" applyFill="1" applyBorder="1"/>
    <xf numFmtId="1" fontId="7" fillId="0" borderId="37" xfId="1" applyNumberFormat="1" applyFont="1" applyFill="1" applyBorder="1"/>
    <xf numFmtId="1" fontId="5" fillId="0" borderId="32" xfId="1" applyNumberFormat="1" applyFont="1" applyFill="1" applyBorder="1" applyAlignment="1">
      <alignment horizontal="center" vertical="top"/>
    </xf>
    <xf numFmtId="1" fontId="5" fillId="0" borderId="13" xfId="1" applyNumberFormat="1" applyFont="1" applyFill="1" applyBorder="1" applyAlignment="1">
      <alignment horizontal="center" vertical="center"/>
    </xf>
    <xf numFmtId="1" fontId="7" fillId="0" borderId="11" xfId="1" applyNumberFormat="1" applyFont="1" applyFill="1" applyBorder="1"/>
    <xf numFmtId="1" fontId="7" fillId="0" borderId="38" xfId="1" applyNumberFormat="1" applyFont="1" applyFill="1" applyBorder="1"/>
    <xf numFmtId="1" fontId="7" fillId="0" borderId="32" xfId="1" applyNumberFormat="1" applyFont="1" applyFill="1" applyBorder="1" applyAlignment="1">
      <alignment horizontal="center"/>
    </xf>
    <xf numFmtId="1" fontId="7" fillId="0" borderId="8" xfId="1" applyNumberFormat="1" applyFont="1" applyFill="1" applyBorder="1" applyAlignment="1">
      <alignment horizontal="center"/>
    </xf>
    <xf numFmtId="1" fontId="7" fillId="0" borderId="37" xfId="1" applyNumberFormat="1" applyFont="1" applyFill="1" applyBorder="1" applyAlignment="1">
      <alignment horizontal="center"/>
    </xf>
    <xf numFmtId="1" fontId="7" fillId="0" borderId="10" xfId="1" applyNumberFormat="1" applyFont="1" applyFill="1" applyBorder="1" applyAlignment="1">
      <alignment horizontal="center"/>
    </xf>
    <xf numFmtId="1" fontId="7" fillId="0" borderId="11" xfId="1" applyNumberFormat="1" applyFont="1" applyFill="1" applyBorder="1" applyAlignment="1">
      <alignment horizontal="center"/>
    </xf>
    <xf numFmtId="1" fontId="7" fillId="0" borderId="38" xfId="1" applyNumberFormat="1" applyFont="1" applyFill="1" applyBorder="1" applyAlignment="1">
      <alignment horizontal="center"/>
    </xf>
    <xf numFmtId="1" fontId="7" fillId="0" borderId="13" xfId="1" applyNumberFormat="1" applyFont="1" applyFill="1" applyBorder="1" applyAlignment="1">
      <alignment horizontal="center"/>
    </xf>
    <xf numFmtId="1" fontId="7" fillId="0" borderId="4" xfId="1" applyNumberFormat="1" applyFont="1" applyFill="1" applyBorder="1" applyAlignment="1">
      <alignment horizontal="center"/>
    </xf>
    <xf numFmtId="1" fontId="7" fillId="0" borderId="36" xfId="1" applyNumberFormat="1" applyFont="1" applyFill="1" applyBorder="1" applyAlignment="1">
      <alignment horizontal="center"/>
    </xf>
    <xf numFmtId="1" fontId="5" fillId="0" borderId="28" xfId="1" applyNumberFormat="1" applyFont="1" applyFill="1" applyBorder="1" applyAlignment="1">
      <alignment horizontal="center" vertical="top" wrapText="1"/>
    </xf>
    <xf numFmtId="1" fontId="5" fillId="0" borderId="5" xfId="1" applyNumberFormat="1" applyFont="1" applyFill="1" applyBorder="1" applyAlignment="1">
      <alignment horizontal="center" vertical="top" wrapText="1"/>
    </xf>
    <xf numFmtId="1" fontId="7" fillId="0" borderId="0" xfId="1" applyNumberFormat="1" applyFont="1" applyFill="1"/>
    <xf numFmtId="1" fontId="5" fillId="3" borderId="28" xfId="1" applyNumberFormat="1" applyFont="1" applyFill="1" applyBorder="1" applyAlignment="1">
      <alignment horizontal="center" vertical="center"/>
    </xf>
    <xf numFmtId="1" fontId="5" fillId="3" borderId="10" xfId="1" applyNumberFormat="1" applyFont="1" applyFill="1" applyBorder="1" applyAlignment="1">
      <alignment horizontal="center" vertical="center"/>
    </xf>
    <xf numFmtId="1" fontId="5" fillId="3" borderId="13" xfId="1" applyNumberFormat="1" applyFont="1" applyFill="1" applyBorder="1" applyAlignment="1">
      <alignment horizontal="center" vertical="center"/>
    </xf>
    <xf numFmtId="1" fontId="7" fillId="3" borderId="13" xfId="1" applyNumberFormat="1" applyFont="1" applyFill="1" applyBorder="1" applyAlignment="1">
      <alignment horizontal="center"/>
    </xf>
    <xf numFmtId="1" fontId="5" fillId="3" borderId="5" xfId="1" applyNumberFormat="1" applyFont="1" applyFill="1" applyBorder="1" applyAlignment="1">
      <alignment horizontal="center" vertical="center"/>
    </xf>
    <xf numFmtId="1" fontId="7" fillId="3" borderId="5" xfId="1" applyNumberFormat="1" applyFont="1" applyFill="1" applyBorder="1"/>
    <xf numFmtId="1" fontId="7" fillId="3" borderId="10" xfId="1" applyNumberFormat="1" applyFont="1" applyFill="1" applyBorder="1"/>
    <xf numFmtId="1" fontId="7" fillId="3" borderId="13" xfId="1" applyNumberFormat="1" applyFont="1" applyFill="1" applyBorder="1"/>
    <xf numFmtId="1" fontId="7" fillId="3" borderId="10" xfId="1" applyNumberFormat="1" applyFont="1" applyFill="1" applyBorder="1" applyAlignment="1">
      <alignment horizontal="center"/>
    </xf>
    <xf numFmtId="1" fontId="7" fillId="0" borderId="18" xfId="1" applyNumberFormat="1" applyFont="1" applyFill="1" applyBorder="1" applyAlignment="1">
      <alignment horizontal="center"/>
    </xf>
    <xf numFmtId="1" fontId="5" fillId="0" borderId="21" xfId="0" applyNumberFormat="1" applyFont="1" applyFill="1" applyBorder="1" applyAlignment="1">
      <alignment horizontal="left"/>
    </xf>
    <xf numFmtId="1" fontId="8" fillId="0" borderId="42" xfId="1" applyNumberFormat="1" applyFont="1" applyFill="1" applyBorder="1" applyAlignment="1">
      <alignment horizontal="center"/>
    </xf>
    <xf numFmtId="1" fontId="7" fillId="0" borderId="42" xfId="1" applyNumberFormat="1" applyFont="1" applyFill="1" applyBorder="1" applyAlignment="1">
      <alignment horizontal="center"/>
    </xf>
    <xf numFmtId="1" fontId="5" fillId="0" borderId="42" xfId="1" applyNumberFormat="1" applyFont="1" applyFill="1" applyBorder="1" applyAlignment="1">
      <alignment horizontal="center" vertical="center" wrapText="1"/>
    </xf>
    <xf numFmtId="1" fontId="7" fillId="0" borderId="55" xfId="1" applyNumberFormat="1" applyFont="1" applyFill="1" applyBorder="1" applyAlignment="1">
      <alignment horizontal="center"/>
    </xf>
    <xf numFmtId="1" fontId="7" fillId="0" borderId="54" xfId="1" applyNumberFormat="1" applyFont="1" applyFill="1" applyBorder="1" applyAlignment="1">
      <alignment horizontal="center"/>
    </xf>
    <xf numFmtId="1" fontId="8" fillId="3" borderId="35" xfId="1" applyNumberFormat="1" applyFont="1" applyFill="1" applyBorder="1" applyAlignment="1">
      <alignment horizontal="center"/>
    </xf>
    <xf numFmtId="1" fontId="5" fillId="0" borderId="54" xfId="1" applyNumberFormat="1" applyFont="1" applyFill="1" applyBorder="1" applyAlignment="1">
      <alignment horizontal="center" vertical="center" wrapText="1"/>
    </xf>
    <xf numFmtId="1" fontId="7" fillId="3" borderId="35" xfId="1" applyNumberFormat="1" applyFont="1" applyFill="1" applyBorder="1" applyAlignment="1">
      <alignment horizontal="center"/>
    </xf>
    <xf numFmtId="1" fontId="5" fillId="0" borderId="55" xfId="1" applyNumberFormat="1" applyFont="1" applyFill="1" applyBorder="1" applyAlignment="1">
      <alignment horizontal="center" vertical="center"/>
    </xf>
    <xf numFmtId="1" fontId="5" fillId="3" borderId="35" xfId="1" applyNumberFormat="1" applyFont="1" applyFill="1" applyBorder="1" applyAlignment="1">
      <alignment horizontal="center" vertical="center"/>
    </xf>
    <xf numFmtId="1" fontId="7" fillId="0" borderId="54" xfId="1" applyNumberFormat="1" applyFont="1" applyFill="1" applyBorder="1"/>
    <xf numFmtId="1" fontId="7" fillId="0" borderId="55" xfId="1" applyNumberFormat="1" applyFont="1" applyFill="1" applyBorder="1"/>
    <xf numFmtId="1" fontId="7" fillId="3" borderId="28" xfId="1" applyNumberFormat="1" applyFont="1" applyFill="1" applyBorder="1"/>
    <xf numFmtId="1" fontId="7" fillId="3" borderId="35" xfId="1" applyNumberFormat="1" applyFont="1" applyFill="1" applyBorder="1"/>
    <xf numFmtId="1" fontId="5" fillId="0" borderId="53" xfId="1" applyNumberFormat="1" applyFont="1" applyFill="1" applyBorder="1" applyAlignment="1">
      <alignment horizontal="center" vertical="center"/>
    </xf>
    <xf numFmtId="1" fontId="5" fillId="0" borderId="6" xfId="1" applyNumberFormat="1" applyFont="1" applyFill="1" applyBorder="1" applyAlignment="1">
      <alignment horizontal="center" vertical="center"/>
    </xf>
    <xf numFmtId="1" fontId="5" fillId="3" borderId="29" xfId="1" applyNumberFormat="1" applyFont="1" applyFill="1" applyBorder="1" applyAlignment="1">
      <alignment horizontal="center" vertical="center"/>
    </xf>
    <xf numFmtId="1" fontId="5" fillId="3" borderId="3" xfId="1" applyNumberFormat="1" applyFont="1" applyFill="1" applyBorder="1" applyAlignment="1">
      <alignment horizontal="center" vertical="center"/>
    </xf>
    <xf numFmtId="1" fontId="5" fillId="3" borderId="7" xfId="1" applyNumberFormat="1" applyFont="1" applyFill="1" applyBorder="1" applyAlignment="1">
      <alignment horizontal="center" vertical="center"/>
    </xf>
    <xf numFmtId="1" fontId="5" fillId="3" borderId="23" xfId="1" applyNumberFormat="1" applyFont="1" applyFill="1" applyBorder="1" applyAlignment="1">
      <alignment horizontal="center" vertical="center"/>
    </xf>
    <xf numFmtId="1" fontId="7" fillId="0" borderId="35" xfId="1" applyNumberFormat="1" applyFont="1" applyFill="1" applyBorder="1" applyAlignment="1">
      <alignment horizontal="center"/>
    </xf>
    <xf numFmtId="1" fontId="6" fillId="0" borderId="54" xfId="1" applyNumberFormat="1" applyFont="1" applyFill="1" applyBorder="1" applyAlignment="1">
      <alignment horizontal="center" vertical="center" wrapText="1"/>
    </xf>
    <xf numFmtId="1" fontId="5" fillId="0" borderId="55" xfId="1" applyNumberFormat="1" applyFont="1" applyFill="1" applyBorder="1" applyAlignment="1">
      <alignment horizontal="center" vertical="center" wrapText="1"/>
    </xf>
    <xf numFmtId="1" fontId="5" fillId="0" borderId="35" xfId="1" applyNumberFormat="1" applyFont="1" applyFill="1" applyBorder="1" applyAlignment="1">
      <alignment horizontal="center" vertical="center"/>
    </xf>
    <xf numFmtId="1" fontId="6" fillId="3" borderId="54" xfId="1" applyNumberFormat="1" applyFont="1" applyFill="1" applyBorder="1" applyAlignment="1">
      <alignment horizontal="center" vertical="center"/>
    </xf>
    <xf numFmtId="1" fontId="7" fillId="3" borderId="28" xfId="1" applyNumberFormat="1" applyFont="1" applyFill="1" applyBorder="1" applyAlignment="1">
      <alignment horizontal="center"/>
    </xf>
    <xf numFmtId="1" fontId="5" fillId="0" borderId="27" xfId="1" applyNumberFormat="1" applyFont="1" applyFill="1" applyBorder="1" applyAlignment="1">
      <alignment horizontal="center"/>
    </xf>
    <xf numFmtId="1" fontId="5" fillId="0" borderId="40" xfId="1" applyNumberFormat="1" applyFont="1" applyFill="1" applyBorder="1" applyAlignment="1">
      <alignment horizontal="left" vertical="top" wrapText="1"/>
    </xf>
    <xf numFmtId="1" fontId="5" fillId="0" borderId="62" xfId="1" applyNumberFormat="1" applyFont="1" applyFill="1" applyBorder="1" applyAlignment="1">
      <alignment horizontal="center" vertical="center" wrapText="1"/>
    </xf>
    <xf numFmtId="1" fontId="5" fillId="0" borderId="61" xfId="1" applyNumberFormat="1" applyFont="1" applyFill="1" applyBorder="1" applyAlignment="1">
      <alignment horizontal="center" vertical="center" wrapText="1"/>
    </xf>
    <xf numFmtId="1" fontId="6" fillId="0" borderId="42" xfId="1" applyNumberFormat="1" applyFont="1" applyFill="1" applyBorder="1" applyAlignment="1">
      <alignment horizontal="center" vertical="center" wrapText="1"/>
    </xf>
    <xf numFmtId="1" fontId="5" fillId="0" borderId="41" xfId="1" applyNumberFormat="1" applyFont="1" applyFill="1" applyBorder="1" applyAlignment="1">
      <alignment horizontal="center" vertical="center" wrapText="1"/>
    </xf>
    <xf numFmtId="1" fontId="6" fillId="3" borderId="35" xfId="1" applyNumberFormat="1" applyFont="1" applyFill="1" applyBorder="1" applyAlignment="1">
      <alignment horizontal="center" vertical="center"/>
    </xf>
    <xf numFmtId="1" fontId="5" fillId="3" borderId="28" xfId="1" applyNumberFormat="1" applyFont="1" applyFill="1" applyBorder="1" applyAlignment="1">
      <alignment horizontal="center" vertical="center" wrapText="1"/>
    </xf>
    <xf numFmtId="1" fontId="5" fillId="3" borderId="5" xfId="1" applyNumberFormat="1" applyFont="1" applyFill="1" applyBorder="1" applyAlignment="1">
      <alignment horizontal="center" vertical="center" wrapText="1"/>
    </xf>
    <xf numFmtId="1" fontId="5" fillId="0" borderId="11" xfId="1" applyNumberFormat="1" applyFont="1" applyFill="1" applyBorder="1" applyAlignment="1">
      <alignment horizontal="center"/>
    </xf>
    <xf numFmtId="1" fontId="7" fillId="3" borderId="5" xfId="1" applyNumberFormat="1" applyFont="1" applyFill="1" applyBorder="1" applyAlignment="1">
      <alignment horizontal="center"/>
    </xf>
    <xf numFmtId="1" fontId="5" fillId="0" borderId="63" xfId="0" applyNumberFormat="1" applyFont="1" applyFill="1" applyBorder="1" applyAlignment="1">
      <alignment wrapText="1"/>
    </xf>
    <xf numFmtId="1" fontId="5" fillId="0" borderId="7" xfId="0" applyNumberFormat="1" applyFont="1" applyFill="1" applyBorder="1" applyAlignment="1">
      <alignment vertical="top" wrapText="1"/>
    </xf>
    <xf numFmtId="1" fontId="5" fillId="0" borderId="23" xfId="1" applyNumberFormat="1" applyFont="1" applyFill="1" applyBorder="1" applyAlignment="1">
      <alignment vertical="top" wrapText="1"/>
    </xf>
    <xf numFmtId="1" fontId="5" fillId="0" borderId="23" xfId="0" applyNumberFormat="1" applyFont="1" applyFill="1" applyBorder="1" applyAlignment="1">
      <alignment vertical="top" wrapText="1"/>
    </xf>
    <xf numFmtId="1" fontId="5" fillId="0" borderId="56" xfId="0" applyNumberFormat="1" applyFont="1" applyFill="1" applyBorder="1" applyAlignment="1">
      <alignment vertical="top" wrapText="1"/>
    </xf>
    <xf numFmtId="1" fontId="5" fillId="0" borderId="39" xfId="1" applyNumberFormat="1" applyFont="1" applyFill="1" applyBorder="1"/>
    <xf numFmtId="1" fontId="5" fillId="3" borderId="53" xfId="1" applyNumberFormat="1" applyFont="1" applyFill="1" applyBorder="1" applyAlignment="1">
      <alignment horizontal="center" vertical="center"/>
    </xf>
    <xf numFmtId="1" fontId="9" fillId="0" borderId="55" xfId="1" applyNumberFormat="1" applyFont="1" applyFill="1" applyBorder="1" applyAlignment="1">
      <alignment horizontal="center" vertical="top" wrapText="1"/>
    </xf>
    <xf numFmtId="1" fontId="7" fillId="3" borderId="29" xfId="1" applyNumberFormat="1" applyFont="1" applyFill="1" applyBorder="1" applyAlignment="1">
      <alignment horizontal="center"/>
    </xf>
    <xf numFmtId="1" fontId="5" fillId="0" borderId="16" xfId="1" applyNumberFormat="1" applyFont="1" applyFill="1" applyBorder="1" applyAlignment="1">
      <alignment horizontal="left" vertical="top" wrapText="1"/>
    </xf>
    <xf numFmtId="1" fontId="5" fillId="0" borderId="4" xfId="1" applyNumberFormat="1" applyFont="1" applyFill="1" applyBorder="1" applyAlignment="1">
      <alignment horizontal="center" vertical="top" wrapText="1"/>
    </xf>
    <xf numFmtId="1" fontId="5" fillId="3" borderId="28" xfId="1" applyNumberFormat="1" applyFont="1" applyFill="1" applyBorder="1" applyAlignment="1">
      <alignment horizontal="center" vertical="top" wrapText="1"/>
    </xf>
    <xf numFmtId="1" fontId="5" fillId="3" borderId="5" xfId="1" applyNumberFormat="1" applyFont="1" applyFill="1" applyBorder="1" applyAlignment="1">
      <alignment horizontal="center" vertical="top" wrapText="1"/>
    </xf>
    <xf numFmtId="1" fontId="6" fillId="3" borderId="5" xfId="1" applyNumberFormat="1" applyFont="1" applyFill="1" applyBorder="1" applyAlignment="1">
      <alignment horizontal="center" vertical="top" wrapText="1"/>
    </xf>
    <xf numFmtId="1" fontId="6" fillId="3" borderId="28" xfId="1" applyNumberFormat="1" applyFont="1" applyFill="1" applyBorder="1" applyAlignment="1">
      <alignment horizontal="center" vertical="top" wrapText="1"/>
    </xf>
    <xf numFmtId="0" fontId="7" fillId="0" borderId="34" xfId="1" applyFont="1" applyBorder="1" applyAlignment="1">
      <alignment horizontal="center"/>
    </xf>
    <xf numFmtId="0" fontId="7" fillId="0" borderId="42" xfId="1" applyFont="1" applyBorder="1" applyAlignment="1">
      <alignment wrapText="1"/>
    </xf>
    <xf numFmtId="1" fontId="6" fillId="0" borderId="42" xfId="1" applyNumberFormat="1" applyFont="1" applyFill="1" applyBorder="1" applyAlignment="1">
      <alignment horizontal="center" vertical="top" wrapText="1"/>
    </xf>
    <xf numFmtId="1" fontId="5" fillId="0" borderId="42" xfId="1" applyNumberFormat="1" applyFont="1" applyFill="1" applyBorder="1" applyAlignment="1">
      <alignment horizontal="center"/>
    </xf>
    <xf numFmtId="1" fontId="6" fillId="0" borderId="55" xfId="1" applyNumberFormat="1" applyFont="1" applyFill="1" applyBorder="1" applyAlignment="1">
      <alignment horizontal="center" vertical="top" wrapText="1"/>
    </xf>
    <xf numFmtId="1" fontId="6" fillId="2" borderId="54" xfId="1" applyNumberFormat="1" applyFont="1" applyFill="1" applyBorder="1" applyAlignment="1">
      <alignment horizontal="center"/>
    </xf>
    <xf numFmtId="1" fontId="6" fillId="2" borderId="35" xfId="1" applyNumberFormat="1" applyFont="1" applyFill="1" applyBorder="1" applyAlignment="1">
      <alignment horizontal="center"/>
    </xf>
    <xf numFmtId="1" fontId="5" fillId="0" borderId="55" xfId="1" applyNumberFormat="1" applyFont="1" applyFill="1" applyBorder="1" applyAlignment="1">
      <alignment horizontal="center"/>
    </xf>
    <xf numFmtId="1" fontId="5" fillId="2" borderId="35" xfId="1" applyNumberFormat="1" applyFont="1" applyFill="1" applyBorder="1" applyAlignment="1">
      <alignment horizontal="center"/>
    </xf>
    <xf numFmtId="1" fontId="7" fillId="0" borderId="54" xfId="1" applyNumberFormat="1" applyFont="1" applyBorder="1"/>
    <xf numFmtId="1" fontId="7" fillId="0" borderId="55" xfId="1" applyNumberFormat="1" applyFont="1" applyBorder="1"/>
    <xf numFmtId="1" fontId="7" fillId="2" borderId="35" xfId="1" applyNumberFormat="1" applyFont="1" applyFill="1" applyBorder="1"/>
    <xf numFmtId="1" fontId="5" fillId="3" borderId="63" xfId="1" applyNumberFormat="1" applyFont="1" applyFill="1" applyBorder="1" applyAlignment="1">
      <alignment horizontal="center" vertical="center"/>
    </xf>
    <xf numFmtId="1" fontId="5" fillId="3" borderId="8" xfId="1" applyNumberFormat="1" applyFont="1" applyFill="1" applyBorder="1" applyAlignment="1">
      <alignment horizontal="center" vertical="center"/>
    </xf>
    <xf numFmtId="1" fontId="6" fillId="3" borderId="45" xfId="1" applyNumberFormat="1" applyFont="1" applyFill="1" applyBorder="1" applyAlignment="1">
      <alignment horizontal="center" vertical="center"/>
    </xf>
    <xf numFmtId="1" fontId="6" fillId="0" borderId="4" xfId="0" applyNumberFormat="1" applyFont="1" applyFill="1" applyBorder="1" applyAlignment="1">
      <alignment horizontal="center" vertical="top" wrapText="1"/>
    </xf>
    <xf numFmtId="1" fontId="6" fillId="0" borderId="36" xfId="0" applyNumberFormat="1" applyFont="1" applyFill="1" applyBorder="1" applyAlignment="1">
      <alignment horizontal="center" vertical="top" wrapText="1"/>
    </xf>
    <xf numFmtId="1" fontId="6" fillId="3" borderId="28" xfId="0" applyNumberFormat="1" applyFont="1" applyFill="1" applyBorder="1" applyAlignment="1">
      <alignment horizontal="center" vertical="top" wrapText="1"/>
    </xf>
    <xf numFmtId="1" fontId="5" fillId="0" borderId="24" xfId="1" applyNumberFormat="1" applyFont="1" applyFill="1" applyBorder="1" applyAlignment="1">
      <alignment horizontal="center" vertical="center"/>
    </xf>
    <xf numFmtId="1" fontId="5" fillId="3" borderId="24" xfId="1" applyNumberFormat="1" applyFont="1" applyFill="1" applyBorder="1" applyAlignment="1">
      <alignment horizontal="center" vertical="center"/>
    </xf>
    <xf numFmtId="1" fontId="5" fillId="0" borderId="38" xfId="1" applyNumberFormat="1" applyFont="1" applyFill="1" applyBorder="1" applyAlignment="1">
      <alignment horizontal="center" vertical="top" wrapText="1"/>
    </xf>
    <xf numFmtId="1" fontId="5" fillId="0" borderId="11" xfId="1" applyNumberFormat="1" applyFont="1" applyFill="1" applyBorder="1" applyAlignment="1">
      <alignment horizontal="center" vertical="top" wrapText="1"/>
    </xf>
    <xf numFmtId="1" fontId="5" fillId="0" borderId="54" xfId="1" applyNumberFormat="1" applyFont="1" applyFill="1" applyBorder="1" applyAlignment="1">
      <alignment horizontal="center"/>
    </xf>
    <xf numFmtId="1" fontId="1" fillId="0" borderId="0" xfId="1" applyNumberFormat="1" applyFont="1" applyAlignment="1">
      <alignment horizontal="left" vertical="top"/>
    </xf>
    <xf numFmtId="1" fontId="5" fillId="0" borderId="36" xfId="0" applyNumberFormat="1" applyFont="1" applyFill="1" applyBorder="1" applyAlignment="1">
      <alignment horizontal="center" vertical="top" wrapText="1"/>
    </xf>
    <xf numFmtId="1" fontId="5" fillId="4" borderId="10" xfId="1" applyNumberFormat="1" applyFont="1" applyFill="1" applyBorder="1" applyAlignment="1">
      <alignment horizontal="center" vertical="center"/>
    </xf>
    <xf numFmtId="1" fontId="8" fillId="0" borderId="50" xfId="1" applyNumberFormat="1" applyFont="1" applyFill="1" applyBorder="1"/>
    <xf numFmtId="1" fontId="7" fillId="0" borderId="50" xfId="1" applyNumberFormat="1" applyFont="1" applyFill="1" applyBorder="1"/>
    <xf numFmtId="1" fontId="7" fillId="0" borderId="64" xfId="1" applyNumberFormat="1" applyFont="1" applyFill="1" applyBorder="1"/>
    <xf numFmtId="1" fontId="7" fillId="0" borderId="30" xfId="1" applyNumberFormat="1" applyFont="1" applyFill="1" applyBorder="1"/>
    <xf numFmtId="1" fontId="7" fillId="3" borderId="30" xfId="1" applyNumberFormat="1" applyFont="1" applyFill="1" applyBorder="1"/>
    <xf numFmtId="1" fontId="7" fillId="0" borderId="60" xfId="1" applyNumberFormat="1" applyFont="1" applyFill="1" applyBorder="1"/>
    <xf numFmtId="1" fontId="5" fillId="0" borderId="22" xfId="1" applyNumberFormat="1" applyFont="1" applyFill="1" applyBorder="1" applyAlignment="1">
      <alignment horizontal="center" vertical="top" wrapText="1"/>
    </xf>
    <xf numFmtId="1" fontId="5" fillId="0" borderId="22" xfId="1" applyNumberFormat="1" applyFont="1" applyFill="1" applyBorder="1" applyAlignment="1">
      <alignment horizontal="left" vertical="top" wrapText="1"/>
    </xf>
    <xf numFmtId="1" fontId="5" fillId="0" borderId="22" xfId="1" applyNumberFormat="1" applyFont="1" applyFill="1" applyBorder="1" applyAlignment="1">
      <alignment horizontal="center" vertical="center"/>
    </xf>
    <xf numFmtId="1" fontId="5" fillId="3" borderId="22" xfId="1" applyNumberFormat="1" applyFont="1" applyFill="1" applyBorder="1" applyAlignment="1">
      <alignment horizontal="center" vertical="center"/>
    </xf>
    <xf numFmtId="1" fontId="6" fillId="3" borderId="22" xfId="1" applyNumberFormat="1" applyFont="1" applyFill="1" applyBorder="1" applyAlignment="1">
      <alignment horizontal="center" vertical="center" wrapText="1"/>
    </xf>
    <xf numFmtId="1" fontId="5" fillId="3" borderId="22" xfId="1" applyNumberFormat="1" applyFont="1" applyFill="1" applyBorder="1" applyAlignment="1">
      <alignment horizontal="center" vertical="center" wrapText="1"/>
    </xf>
    <xf numFmtId="1" fontId="7" fillId="0" borderId="22" xfId="1" applyNumberFormat="1" applyFont="1" applyFill="1" applyBorder="1"/>
    <xf numFmtId="1" fontId="7" fillId="3" borderId="22" xfId="1" applyNumberFormat="1" applyFont="1" applyFill="1" applyBorder="1"/>
    <xf numFmtId="1" fontId="5" fillId="0" borderId="4" xfId="1" applyNumberFormat="1" applyFont="1" applyFill="1" applyBorder="1"/>
    <xf numFmtId="1" fontId="5" fillId="0" borderId="36" xfId="1" applyNumberFormat="1" applyFont="1" applyFill="1" applyBorder="1"/>
    <xf numFmtId="1" fontId="5" fillId="3" borderId="5" xfId="1" applyNumberFormat="1" applyFont="1" applyFill="1" applyBorder="1"/>
    <xf numFmtId="1" fontId="5" fillId="0" borderId="2" xfId="0" applyNumberFormat="1" applyFont="1" applyFill="1" applyBorder="1" applyAlignment="1">
      <alignment horizontal="center" vertical="top" wrapText="1"/>
    </xf>
    <xf numFmtId="1" fontId="6" fillId="0" borderId="28" xfId="0" applyNumberFormat="1" applyFont="1" applyFill="1" applyBorder="1" applyAlignment="1">
      <alignment horizontal="center" vertical="top" wrapText="1"/>
    </xf>
    <xf numFmtId="1" fontId="5" fillId="3" borderId="28" xfId="0" applyNumberFormat="1" applyFont="1" applyFill="1" applyBorder="1" applyAlignment="1">
      <alignment horizontal="center" vertical="top" wrapText="1"/>
    </xf>
    <xf numFmtId="1" fontId="5" fillId="0" borderId="4" xfId="0" applyNumberFormat="1" applyFont="1" applyFill="1" applyBorder="1" applyAlignment="1">
      <alignment horizontal="center" vertical="top" wrapText="1"/>
    </xf>
    <xf numFmtId="1" fontId="5" fillId="0" borderId="2" xfId="1" applyNumberFormat="1" applyFont="1" applyFill="1" applyBorder="1" applyAlignment="1">
      <alignment horizontal="center"/>
    </xf>
    <xf numFmtId="1" fontId="1" fillId="0" borderId="0" xfId="1" applyNumberFormat="1" applyFont="1" applyAlignment="1">
      <alignment vertical="top"/>
    </xf>
    <xf numFmtId="1" fontId="6" fillId="0" borderId="36" xfId="1" applyNumberFormat="1" applyFont="1" applyFill="1" applyBorder="1" applyAlignment="1">
      <alignment horizontal="center" vertical="center"/>
    </xf>
    <xf numFmtId="1" fontId="6" fillId="0" borderId="36" xfId="1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vertical="center" textRotation="90" wrapText="1"/>
    </xf>
    <xf numFmtId="0" fontId="10" fillId="0" borderId="0" xfId="0" applyFont="1"/>
    <xf numFmtId="0" fontId="10" fillId="6" borderId="0" xfId="0" applyFont="1" applyFill="1"/>
    <xf numFmtId="1" fontId="12" fillId="6" borderId="48" xfId="1" applyNumberFormat="1" applyFont="1" applyFill="1" applyBorder="1" applyAlignment="1">
      <alignment horizontal="center" vertical="center" wrapText="1"/>
    </xf>
    <xf numFmtId="1" fontId="12" fillId="6" borderId="73" xfId="1" applyNumberFormat="1" applyFont="1" applyFill="1" applyBorder="1" applyAlignment="1">
      <alignment horizontal="center" vertical="center" wrapText="1"/>
    </xf>
    <xf numFmtId="0" fontId="10" fillId="6" borderId="69" xfId="0" applyFont="1" applyFill="1" applyBorder="1" applyAlignment="1">
      <alignment horizontal="center" vertical="center" textRotation="90" wrapText="1"/>
    </xf>
    <xf numFmtId="1" fontId="12" fillId="6" borderId="69" xfId="1" applyNumberFormat="1" applyFont="1" applyFill="1" applyBorder="1" applyAlignment="1">
      <alignment horizontal="center" vertical="center" wrapText="1"/>
    </xf>
    <xf numFmtId="0" fontId="10" fillId="6" borderId="0" xfId="0" applyFont="1" applyFill="1" applyBorder="1" applyAlignment="1">
      <alignment horizontal="center" wrapText="1"/>
    </xf>
    <xf numFmtId="0" fontId="10" fillId="6" borderId="0" xfId="0" applyFont="1" applyFill="1" applyBorder="1"/>
    <xf numFmtId="1" fontId="12" fillId="6" borderId="28" xfId="1" applyNumberFormat="1" applyFont="1" applyFill="1" applyBorder="1" applyAlignment="1">
      <alignment horizontal="center"/>
    </xf>
    <xf numFmtId="1" fontId="12" fillId="6" borderId="33" xfId="1" applyNumberFormat="1" applyFont="1" applyFill="1" applyBorder="1" applyAlignment="1">
      <alignment horizontal="center" vertical="center" wrapText="1"/>
    </xf>
    <xf numFmtId="1" fontId="12" fillId="6" borderId="61" xfId="1" applyNumberFormat="1" applyFont="1" applyFill="1" applyBorder="1" applyAlignment="1">
      <alignment horizontal="center" vertical="center" wrapText="1"/>
    </xf>
    <xf numFmtId="1" fontId="12" fillId="6" borderId="41" xfId="1" applyNumberFormat="1" applyFont="1" applyFill="1" applyBorder="1" applyAlignment="1">
      <alignment horizontal="center" vertical="center" wrapText="1"/>
    </xf>
    <xf numFmtId="1" fontId="12" fillId="6" borderId="28" xfId="1" applyNumberFormat="1" applyFont="1" applyFill="1" applyBorder="1" applyAlignment="1">
      <alignment horizontal="center" vertical="center"/>
    </xf>
    <xf numFmtId="1" fontId="12" fillId="8" borderId="71" xfId="1" applyNumberFormat="1" applyFont="1" applyFill="1" applyBorder="1" applyAlignment="1">
      <alignment horizontal="center" vertical="center"/>
    </xf>
    <xf numFmtId="1" fontId="12" fillId="6" borderId="40" xfId="1" applyNumberFormat="1" applyFont="1" applyFill="1" applyBorder="1" applyAlignment="1">
      <alignment horizontal="center" vertical="center"/>
    </xf>
    <xf numFmtId="1" fontId="12" fillId="8" borderId="27" xfId="1" applyNumberFormat="1" applyFont="1" applyFill="1" applyBorder="1" applyAlignment="1">
      <alignment horizontal="center" vertical="center"/>
    </xf>
    <xf numFmtId="1" fontId="12" fillId="6" borderId="33" xfId="1" applyNumberFormat="1" applyFont="1" applyFill="1" applyBorder="1" applyAlignment="1">
      <alignment horizontal="center" vertical="center"/>
    </xf>
    <xf numFmtId="1" fontId="12" fillId="6" borderId="61" xfId="1" applyNumberFormat="1" applyFont="1" applyFill="1" applyBorder="1" applyAlignment="1">
      <alignment horizontal="center" vertical="center"/>
    </xf>
    <xf numFmtId="1" fontId="12" fillId="8" borderId="28" xfId="1" applyNumberFormat="1" applyFont="1" applyFill="1" applyBorder="1"/>
    <xf numFmtId="1" fontId="12" fillId="6" borderId="10" xfId="1" applyNumberFormat="1" applyFont="1" applyFill="1" applyBorder="1" applyAlignment="1">
      <alignment horizontal="center"/>
    </xf>
    <xf numFmtId="1" fontId="12" fillId="6" borderId="32" xfId="1" applyNumberFormat="1" applyFont="1" applyFill="1" applyBorder="1" applyAlignment="1">
      <alignment horizontal="center" vertical="center" wrapText="1"/>
    </xf>
    <xf numFmtId="1" fontId="12" fillId="6" borderId="22" xfId="1" applyNumberFormat="1" applyFont="1" applyFill="1" applyBorder="1" applyAlignment="1">
      <alignment horizontal="center" vertical="center" wrapText="1"/>
    </xf>
    <xf numFmtId="1" fontId="12" fillId="6" borderId="37" xfId="1" applyNumberFormat="1" applyFont="1" applyFill="1" applyBorder="1" applyAlignment="1">
      <alignment horizontal="center" vertical="center" wrapText="1"/>
    </xf>
    <xf numFmtId="1" fontId="12" fillId="6" borderId="10" xfId="1" applyNumberFormat="1" applyFont="1" applyFill="1" applyBorder="1" applyAlignment="1">
      <alignment horizontal="center" vertical="center"/>
    </xf>
    <xf numFmtId="1" fontId="12" fillId="8" borderId="65" xfId="1" applyNumberFormat="1" applyFont="1" applyFill="1" applyBorder="1" applyAlignment="1">
      <alignment horizontal="center" vertical="center"/>
    </xf>
    <xf numFmtId="1" fontId="12" fillId="6" borderId="39" xfId="1" applyNumberFormat="1" applyFont="1" applyFill="1" applyBorder="1" applyAlignment="1">
      <alignment horizontal="center" vertical="center"/>
    </xf>
    <xf numFmtId="1" fontId="12" fillId="8" borderId="25" xfId="1" applyNumberFormat="1" applyFont="1" applyFill="1" applyBorder="1" applyAlignment="1">
      <alignment horizontal="center" vertical="center"/>
    </xf>
    <xf numFmtId="1" fontId="12" fillId="8" borderId="9" xfId="1" applyNumberFormat="1" applyFont="1" applyFill="1" applyBorder="1" applyAlignment="1">
      <alignment horizontal="center" vertical="center"/>
    </xf>
    <xf numFmtId="1" fontId="12" fillId="6" borderId="32" xfId="1" applyNumberFormat="1" applyFont="1" applyFill="1" applyBorder="1" applyAlignment="1">
      <alignment horizontal="center" vertical="center"/>
    </xf>
    <xf numFmtId="1" fontId="12" fillId="6" borderId="22" xfId="1" applyNumberFormat="1" applyFont="1" applyFill="1" applyBorder="1" applyAlignment="1">
      <alignment horizontal="center" vertical="center"/>
    </xf>
    <xf numFmtId="1" fontId="12" fillId="8" borderId="10" xfId="1" applyNumberFormat="1" applyFont="1" applyFill="1" applyBorder="1"/>
    <xf numFmtId="1" fontId="12" fillId="6" borderId="10" xfId="1" applyNumberFormat="1" applyFont="1" applyFill="1" applyBorder="1" applyAlignment="1">
      <alignment horizontal="center" vertical="top"/>
    </xf>
    <xf numFmtId="1" fontId="12" fillId="8" borderId="12" xfId="1" applyNumberFormat="1" applyFont="1" applyFill="1" applyBorder="1" applyAlignment="1">
      <alignment horizontal="center" vertical="center"/>
    </xf>
    <xf numFmtId="1" fontId="12" fillId="8" borderId="68" xfId="1" applyNumberFormat="1" applyFont="1" applyFill="1" applyBorder="1" applyAlignment="1">
      <alignment horizontal="center" vertical="center"/>
    </xf>
    <xf numFmtId="1" fontId="12" fillId="6" borderId="37" xfId="1" applyNumberFormat="1" applyFont="1" applyFill="1" applyBorder="1" applyAlignment="1">
      <alignment horizontal="center" vertical="center"/>
    </xf>
    <xf numFmtId="1" fontId="12" fillId="6" borderId="29" xfId="1" applyNumberFormat="1" applyFont="1" applyFill="1" applyBorder="1" applyAlignment="1">
      <alignment horizontal="center"/>
    </xf>
    <xf numFmtId="1" fontId="12" fillId="6" borderId="73" xfId="1" applyNumberFormat="1" applyFont="1" applyFill="1" applyBorder="1" applyAlignment="1">
      <alignment horizontal="center" vertical="center"/>
    </xf>
    <xf numFmtId="1" fontId="12" fillId="6" borderId="69" xfId="1" applyNumberFormat="1" applyFont="1" applyFill="1" applyBorder="1" applyAlignment="1">
      <alignment horizontal="center" vertical="center"/>
    </xf>
    <xf numFmtId="1" fontId="12" fillId="6" borderId="70" xfId="1" applyNumberFormat="1" applyFont="1" applyFill="1" applyBorder="1" applyAlignment="1">
      <alignment horizontal="center" vertical="center"/>
    </xf>
    <xf numFmtId="1" fontId="12" fillId="6" borderId="29" xfId="1" applyNumberFormat="1" applyFont="1" applyFill="1" applyBorder="1" applyAlignment="1">
      <alignment horizontal="center" vertical="center"/>
    </xf>
    <xf numFmtId="1" fontId="12" fillId="6" borderId="18" xfId="1" applyNumberFormat="1" applyFont="1" applyFill="1" applyBorder="1" applyAlignment="1">
      <alignment horizontal="center" vertical="center"/>
    </xf>
    <xf numFmtId="1" fontId="12" fillId="6" borderId="24" xfId="1" applyNumberFormat="1" applyFont="1" applyFill="1" applyBorder="1" applyAlignment="1">
      <alignment horizontal="center" vertical="center"/>
    </xf>
    <xf numFmtId="1" fontId="12" fillId="6" borderId="21" xfId="1" applyNumberFormat="1" applyFont="1" applyFill="1" applyBorder="1" applyAlignment="1">
      <alignment horizontal="center" vertical="center"/>
    </xf>
    <xf numFmtId="1" fontId="12" fillId="6" borderId="18" xfId="1" applyNumberFormat="1" applyFont="1" applyFill="1" applyBorder="1" applyAlignment="1">
      <alignment horizontal="center" vertical="center" wrapText="1"/>
    </xf>
    <xf numFmtId="1" fontId="12" fillId="6" borderId="24" xfId="1" applyNumberFormat="1" applyFont="1" applyFill="1" applyBorder="1" applyAlignment="1">
      <alignment horizontal="center" vertical="center" wrapText="1"/>
    </xf>
    <xf numFmtId="1" fontId="12" fillId="8" borderId="13" xfId="1" applyNumberFormat="1" applyFont="1" applyFill="1" applyBorder="1"/>
    <xf numFmtId="1" fontId="13" fillId="5" borderId="60" xfId="1" applyNumberFormat="1" applyFont="1" applyFill="1" applyBorder="1" applyAlignment="1">
      <alignment horizontal="center" vertical="center"/>
    </xf>
    <xf numFmtId="1" fontId="13" fillId="5" borderId="64" xfId="1" applyNumberFormat="1" applyFont="1" applyFill="1" applyBorder="1" applyAlignment="1">
      <alignment horizontal="center" vertical="center"/>
    </xf>
    <xf numFmtId="1" fontId="12" fillId="0" borderId="47" xfId="1" applyNumberFormat="1" applyFont="1" applyFill="1" applyBorder="1" applyAlignment="1">
      <alignment horizontal="center" vertical="center"/>
    </xf>
    <xf numFmtId="1" fontId="13" fillId="8" borderId="34" xfId="1" applyNumberFormat="1" applyFont="1" applyFill="1" applyBorder="1" applyAlignment="1">
      <alignment horizontal="center" vertical="center"/>
    </xf>
    <xf numFmtId="1" fontId="13" fillId="6" borderId="42" xfId="1" applyNumberFormat="1" applyFont="1" applyFill="1" applyBorder="1" applyAlignment="1">
      <alignment horizontal="center" vertical="center"/>
    </xf>
    <xf numFmtId="1" fontId="13" fillId="8" borderId="42" xfId="1" applyNumberFormat="1" applyFont="1" applyFill="1" applyBorder="1" applyAlignment="1">
      <alignment horizontal="center" vertical="center"/>
    </xf>
    <xf numFmtId="1" fontId="13" fillId="6" borderId="42" xfId="1" applyNumberFormat="1" applyFont="1" applyFill="1" applyBorder="1" applyAlignment="1">
      <alignment horizontal="center" vertical="center" wrapText="1"/>
    </xf>
    <xf numFmtId="1" fontId="12" fillId="6" borderId="42" xfId="1" applyNumberFormat="1" applyFont="1" applyFill="1" applyBorder="1" applyAlignment="1">
      <alignment horizontal="center" vertical="center" wrapText="1"/>
    </xf>
    <xf numFmtId="1" fontId="12" fillId="6" borderId="42" xfId="1" applyNumberFormat="1" applyFont="1" applyFill="1" applyBorder="1" applyAlignment="1">
      <alignment horizontal="center" vertical="center"/>
    </xf>
    <xf numFmtId="1" fontId="12" fillId="8" borderId="42" xfId="1" applyNumberFormat="1" applyFont="1" applyFill="1" applyBorder="1" applyAlignment="1">
      <alignment horizontal="center" vertical="center"/>
    </xf>
    <xf numFmtId="1" fontId="12" fillId="8" borderId="74" xfId="1" applyNumberFormat="1" applyFont="1" applyFill="1" applyBorder="1"/>
    <xf numFmtId="1" fontId="12" fillId="6" borderId="4" xfId="1" applyNumberFormat="1" applyFont="1" applyFill="1" applyBorder="1" applyAlignment="1">
      <alignment horizontal="center" vertical="center" wrapText="1"/>
    </xf>
    <xf numFmtId="1" fontId="12" fillId="6" borderId="16" xfId="1" applyNumberFormat="1" applyFont="1" applyFill="1" applyBorder="1" applyAlignment="1">
      <alignment horizontal="center" vertical="center" wrapText="1"/>
    </xf>
    <xf numFmtId="1" fontId="12" fillId="6" borderId="36" xfId="1" applyNumberFormat="1" applyFont="1" applyFill="1" applyBorder="1" applyAlignment="1">
      <alignment horizontal="center" vertical="center" wrapText="1"/>
    </xf>
    <xf numFmtId="1" fontId="12" fillId="6" borderId="53" xfId="1" applyNumberFormat="1" applyFont="1" applyFill="1" applyBorder="1" applyAlignment="1">
      <alignment horizontal="center" vertical="center"/>
    </xf>
    <xf numFmtId="1" fontId="12" fillId="8" borderId="28" xfId="1" applyNumberFormat="1" applyFont="1" applyFill="1" applyBorder="1" applyAlignment="1">
      <alignment horizontal="center" vertical="center"/>
    </xf>
    <xf numFmtId="1" fontId="12" fillId="6" borderId="8" xfId="1" applyNumberFormat="1" applyFont="1" applyFill="1" applyBorder="1" applyAlignment="1">
      <alignment horizontal="center" vertical="center" wrapText="1"/>
    </xf>
    <xf numFmtId="1" fontId="12" fillId="8" borderId="10" xfId="1" applyNumberFormat="1" applyFont="1" applyFill="1" applyBorder="1" applyAlignment="1">
      <alignment horizontal="center" vertical="center"/>
    </xf>
    <xf numFmtId="1" fontId="12" fillId="6" borderId="13" xfId="1" applyNumberFormat="1" applyFont="1" applyFill="1" applyBorder="1" applyAlignment="1">
      <alignment horizontal="center"/>
    </xf>
    <xf numFmtId="1" fontId="12" fillId="6" borderId="11" xfId="1" applyNumberFormat="1" applyFont="1" applyFill="1" applyBorder="1" applyAlignment="1">
      <alignment horizontal="center" vertical="center" wrapText="1"/>
    </xf>
    <xf numFmtId="1" fontId="12" fillId="6" borderId="38" xfId="1" applyNumberFormat="1" applyFont="1" applyFill="1" applyBorder="1" applyAlignment="1">
      <alignment horizontal="center" vertical="center" wrapText="1"/>
    </xf>
    <xf numFmtId="1" fontId="12" fillId="6" borderId="6" xfId="1" applyNumberFormat="1" applyFont="1" applyFill="1" applyBorder="1" applyAlignment="1">
      <alignment horizontal="center" vertical="center"/>
    </xf>
    <xf numFmtId="1" fontId="12" fillId="8" borderId="13" xfId="1" applyNumberFormat="1" applyFont="1" applyFill="1" applyBorder="1" applyAlignment="1">
      <alignment horizontal="center" vertical="center"/>
    </xf>
    <xf numFmtId="1" fontId="12" fillId="6" borderId="58" xfId="1" applyNumberFormat="1" applyFont="1" applyFill="1" applyBorder="1" applyAlignment="1">
      <alignment horizontal="center" vertical="center"/>
    </xf>
    <xf numFmtId="1" fontId="12" fillId="8" borderId="29" xfId="1" applyNumberFormat="1" applyFont="1" applyFill="1" applyBorder="1" applyAlignment="1">
      <alignment horizontal="center" vertical="center"/>
    </xf>
    <xf numFmtId="1" fontId="13" fillId="5" borderId="54" xfId="1" applyNumberFormat="1" applyFont="1" applyFill="1" applyBorder="1" applyAlignment="1">
      <alignment horizontal="center" vertical="center" wrapText="1"/>
    </xf>
    <xf numFmtId="1" fontId="12" fillId="6" borderId="43" xfId="1" applyNumberFormat="1" applyFont="1" applyFill="1" applyBorder="1" applyAlignment="1">
      <alignment horizontal="center" vertical="center"/>
    </xf>
    <xf numFmtId="1" fontId="13" fillId="8" borderId="74" xfId="1" applyNumberFormat="1" applyFont="1" applyFill="1" applyBorder="1" applyAlignment="1">
      <alignment horizontal="center" vertical="center"/>
    </xf>
    <xf numFmtId="1" fontId="12" fillId="6" borderId="62" xfId="1" applyNumberFormat="1" applyFont="1" applyFill="1" applyBorder="1" applyAlignment="1">
      <alignment horizontal="center" vertical="center" wrapText="1"/>
    </xf>
    <xf numFmtId="1" fontId="12" fillId="6" borderId="41" xfId="1" applyNumberFormat="1" applyFont="1" applyFill="1" applyBorder="1" applyAlignment="1">
      <alignment horizontal="center" vertical="center"/>
    </xf>
    <xf numFmtId="1" fontId="12" fillId="8" borderId="28" xfId="1" applyNumberFormat="1" applyFont="1" applyFill="1" applyBorder="1" applyAlignment="1">
      <alignment horizontal="center" vertical="center" wrapText="1"/>
    </xf>
    <xf numFmtId="1" fontId="12" fillId="6" borderId="62" xfId="1" applyNumberFormat="1" applyFont="1" applyFill="1" applyBorder="1" applyAlignment="1">
      <alignment horizontal="center" vertical="center"/>
    </xf>
    <xf numFmtId="1" fontId="12" fillId="6" borderId="36" xfId="1" applyNumberFormat="1" applyFont="1" applyFill="1" applyBorder="1" applyAlignment="1">
      <alignment horizontal="center" vertical="center"/>
    </xf>
    <xf numFmtId="1" fontId="12" fillId="8" borderId="5" xfId="1" applyNumberFormat="1" applyFont="1" applyFill="1" applyBorder="1" applyAlignment="1">
      <alignment horizontal="center" vertical="center" wrapText="1"/>
    </xf>
    <xf numFmtId="1" fontId="12" fillId="8" borderId="5" xfId="1" applyNumberFormat="1" applyFont="1" applyFill="1" applyBorder="1" applyAlignment="1">
      <alignment horizontal="center" vertical="center"/>
    </xf>
    <xf numFmtId="1" fontId="12" fillId="6" borderId="4" xfId="1" applyNumberFormat="1" applyFont="1" applyFill="1" applyBorder="1" applyAlignment="1">
      <alignment horizontal="center" vertical="center"/>
    </xf>
    <xf numFmtId="1" fontId="12" fillId="8" borderId="15" xfId="1" applyNumberFormat="1" applyFont="1" applyFill="1" applyBorder="1" applyAlignment="1">
      <alignment horizontal="center" vertical="center"/>
    </xf>
    <xf numFmtId="1" fontId="12" fillId="6" borderId="5" xfId="1" applyNumberFormat="1" applyFont="1" applyFill="1" applyBorder="1" applyAlignment="1">
      <alignment horizontal="center" vertical="center"/>
    </xf>
    <xf numFmtId="1" fontId="12" fillId="6" borderId="8" xfId="1" applyNumberFormat="1" applyFont="1" applyFill="1" applyBorder="1" applyAlignment="1">
      <alignment horizontal="center" vertical="center"/>
    </xf>
    <xf numFmtId="1" fontId="12" fillId="6" borderId="13" xfId="1" applyNumberFormat="1" applyFont="1" applyFill="1" applyBorder="1" applyAlignment="1">
      <alignment horizontal="center" vertical="center"/>
    </xf>
    <xf numFmtId="1" fontId="12" fillId="6" borderId="38" xfId="1" applyNumberFormat="1" applyFont="1" applyFill="1" applyBorder="1" applyAlignment="1">
      <alignment horizontal="center" vertical="center"/>
    </xf>
    <xf numFmtId="1" fontId="12" fillId="6" borderId="11" xfId="1" applyNumberFormat="1" applyFont="1" applyFill="1" applyBorder="1" applyAlignment="1">
      <alignment horizontal="center" vertical="center"/>
    </xf>
    <xf numFmtId="1" fontId="13" fillId="5" borderId="42" xfId="1" applyNumberFormat="1" applyFont="1" applyFill="1" applyBorder="1" applyAlignment="1">
      <alignment horizontal="center" vertical="center" wrapText="1"/>
    </xf>
    <xf numFmtId="1" fontId="12" fillId="0" borderId="43" xfId="1" applyNumberFormat="1" applyFont="1" applyFill="1" applyBorder="1" applyAlignment="1">
      <alignment horizontal="center" vertical="center"/>
    </xf>
    <xf numFmtId="1" fontId="12" fillId="6" borderId="71" xfId="1" applyNumberFormat="1" applyFont="1" applyFill="1" applyBorder="1" applyAlignment="1">
      <alignment horizontal="center" vertical="center" wrapText="1"/>
    </xf>
    <xf numFmtId="1" fontId="12" fillId="6" borderId="71" xfId="1" applyNumberFormat="1" applyFont="1" applyFill="1" applyBorder="1" applyAlignment="1">
      <alignment horizontal="center" vertical="center"/>
    </xf>
    <xf numFmtId="1" fontId="12" fillId="8" borderId="28" xfId="1" applyNumberFormat="1" applyFont="1" applyFill="1" applyBorder="1" applyAlignment="1">
      <alignment vertical="center"/>
    </xf>
    <xf numFmtId="1" fontId="12" fillId="6" borderId="9" xfId="1" applyNumberFormat="1" applyFont="1" applyFill="1" applyBorder="1" applyAlignment="1">
      <alignment horizontal="center" vertical="center" wrapText="1"/>
    </xf>
    <xf numFmtId="1" fontId="12" fillId="6" borderId="65" xfId="1" applyNumberFormat="1" applyFont="1" applyFill="1" applyBorder="1" applyAlignment="1">
      <alignment horizontal="center" vertical="center"/>
    </xf>
    <xf numFmtId="1" fontId="12" fillId="8" borderId="10" xfId="1" applyNumberFormat="1" applyFont="1" applyFill="1" applyBorder="1" applyAlignment="1">
      <alignment vertical="center"/>
    </xf>
    <xf numFmtId="1" fontId="12" fillId="6" borderId="12" xfId="1" applyNumberFormat="1" applyFont="1" applyFill="1" applyBorder="1" applyAlignment="1">
      <alignment horizontal="center" vertical="center" wrapText="1"/>
    </xf>
    <xf numFmtId="1" fontId="12" fillId="6" borderId="9" xfId="1" applyNumberFormat="1" applyFont="1" applyFill="1" applyBorder="1" applyAlignment="1">
      <alignment horizontal="center" vertical="center"/>
    </xf>
    <xf numFmtId="1" fontId="12" fillId="6" borderId="12" xfId="1" applyNumberFormat="1" applyFont="1" applyFill="1" applyBorder="1" applyAlignment="1">
      <alignment horizontal="center" vertical="center"/>
    </xf>
    <xf numFmtId="1" fontId="12" fillId="6" borderId="67" xfId="1" applyNumberFormat="1" applyFont="1" applyFill="1" applyBorder="1" applyAlignment="1">
      <alignment horizontal="center" vertical="center" wrapText="1"/>
    </xf>
    <xf numFmtId="1" fontId="12" fillId="6" borderId="67" xfId="1" applyNumberFormat="1" applyFont="1" applyFill="1" applyBorder="1" applyAlignment="1">
      <alignment horizontal="center" vertical="center"/>
    </xf>
    <xf numFmtId="1" fontId="12" fillId="6" borderId="72" xfId="1" applyNumberFormat="1" applyFont="1" applyFill="1" applyBorder="1" applyAlignment="1">
      <alignment horizontal="center" vertical="center"/>
    </xf>
    <xf numFmtId="1" fontId="13" fillId="5" borderId="50" xfId="1" applyNumberFormat="1" applyFont="1" applyFill="1" applyBorder="1" applyAlignment="1">
      <alignment horizontal="center" vertical="center" wrapText="1"/>
    </xf>
    <xf numFmtId="1" fontId="12" fillId="6" borderId="30" xfId="1" applyNumberFormat="1" applyFont="1" applyFill="1" applyBorder="1" applyAlignment="1">
      <alignment horizontal="center" vertical="center"/>
    </xf>
    <xf numFmtId="1" fontId="13" fillId="8" borderId="35" xfId="1" applyNumberFormat="1" applyFont="1" applyFill="1" applyBorder="1" applyAlignment="1">
      <alignment horizontal="center" vertical="center"/>
    </xf>
    <xf numFmtId="1" fontId="12" fillId="6" borderId="54" xfId="1" applyNumberFormat="1" applyFont="1" applyFill="1" applyBorder="1" applyAlignment="1">
      <alignment horizontal="center" vertical="center" wrapText="1"/>
    </xf>
    <xf numFmtId="1" fontId="12" fillId="6" borderId="44" xfId="1" applyNumberFormat="1" applyFont="1" applyFill="1" applyBorder="1" applyAlignment="1">
      <alignment horizontal="center" vertical="center" wrapText="1"/>
    </xf>
    <xf numFmtId="1" fontId="12" fillId="6" borderId="55" xfId="1" applyNumberFormat="1" applyFont="1" applyFill="1" applyBorder="1" applyAlignment="1">
      <alignment horizontal="center" vertical="center"/>
    </xf>
    <xf numFmtId="1" fontId="12" fillId="8" borderId="35" xfId="1" applyNumberFormat="1" applyFont="1" applyFill="1" applyBorder="1" applyAlignment="1">
      <alignment horizontal="center" vertical="center"/>
    </xf>
    <xf numFmtId="1" fontId="13" fillId="6" borderId="54" xfId="1" applyNumberFormat="1" applyFont="1" applyFill="1" applyBorder="1" applyAlignment="1">
      <alignment horizontal="center" vertical="center" wrapText="1"/>
    </xf>
    <xf numFmtId="1" fontId="13" fillId="6" borderId="44" xfId="1" applyNumberFormat="1" applyFont="1" applyFill="1" applyBorder="1" applyAlignment="1">
      <alignment horizontal="center" vertical="center" wrapText="1"/>
    </xf>
    <xf numFmtId="1" fontId="13" fillId="6" borderId="55" xfId="1" applyNumberFormat="1" applyFont="1" applyFill="1" applyBorder="1" applyAlignment="1">
      <alignment horizontal="center" vertical="center"/>
    </xf>
    <xf numFmtId="1" fontId="13" fillId="6" borderId="54" xfId="1" applyNumberFormat="1" applyFont="1" applyFill="1" applyBorder="1" applyAlignment="1">
      <alignment horizontal="center" vertical="center"/>
    </xf>
    <xf numFmtId="1" fontId="13" fillId="6" borderId="44" xfId="1" applyNumberFormat="1" applyFont="1" applyFill="1" applyBorder="1" applyAlignment="1">
      <alignment horizontal="center" vertical="center"/>
    </xf>
    <xf numFmtId="1" fontId="13" fillId="6" borderId="34" xfId="1" applyNumberFormat="1" applyFont="1" applyFill="1" applyBorder="1" applyAlignment="1">
      <alignment horizontal="center" vertical="center"/>
    </xf>
    <xf numFmtId="1" fontId="12" fillId="8" borderId="8" xfId="1" applyNumberFormat="1" applyFont="1" applyFill="1" applyBorder="1" applyAlignment="1">
      <alignment horizontal="center" vertical="center"/>
    </xf>
    <xf numFmtId="1" fontId="12" fillId="8" borderId="7" xfId="1" applyNumberFormat="1" applyFont="1" applyFill="1" applyBorder="1" applyAlignment="1">
      <alignment horizontal="center" vertical="center"/>
    </xf>
    <xf numFmtId="1" fontId="13" fillId="5" borderId="42" xfId="1" applyNumberFormat="1" applyFont="1" applyFill="1" applyBorder="1" applyAlignment="1">
      <alignment horizontal="center" vertical="center"/>
    </xf>
    <xf numFmtId="1" fontId="13" fillId="5" borderId="55" xfId="1" applyNumberFormat="1" applyFont="1" applyFill="1" applyBorder="1" applyAlignment="1">
      <alignment horizontal="center" vertical="center"/>
    </xf>
    <xf numFmtId="1" fontId="13" fillId="6" borderId="35" xfId="1" applyNumberFormat="1" applyFont="1" applyFill="1" applyBorder="1" applyAlignment="1">
      <alignment horizontal="center" vertical="center"/>
    </xf>
    <xf numFmtId="1" fontId="13" fillId="8" borderId="54" xfId="1" applyNumberFormat="1" applyFont="1" applyFill="1" applyBorder="1" applyAlignment="1">
      <alignment horizontal="center" vertical="center"/>
    </xf>
    <xf numFmtId="1" fontId="13" fillId="8" borderId="43" xfId="1" applyNumberFormat="1" applyFont="1" applyFill="1" applyBorder="1" applyAlignment="1">
      <alignment horizontal="center" vertical="center"/>
    </xf>
    <xf numFmtId="1" fontId="13" fillId="8" borderId="45" xfId="1" applyNumberFormat="1" applyFont="1" applyFill="1" applyBorder="1" applyAlignment="1">
      <alignment horizontal="center" vertical="center"/>
    </xf>
    <xf numFmtId="1" fontId="12" fillId="0" borderId="67" xfId="1" applyNumberFormat="1" applyFont="1" applyFill="1" applyBorder="1" applyAlignment="1">
      <alignment horizontal="center" vertical="center" wrapText="1"/>
    </xf>
    <xf numFmtId="1" fontId="12" fillId="0" borderId="70" xfId="1" applyNumberFormat="1" applyFont="1" applyFill="1" applyBorder="1" applyAlignment="1">
      <alignment horizontal="center" vertical="center"/>
    </xf>
    <xf numFmtId="1" fontId="12" fillId="0" borderId="0" xfId="1" applyNumberFormat="1" applyFont="1" applyFill="1" applyBorder="1" applyAlignment="1">
      <alignment horizontal="center"/>
    </xf>
    <xf numFmtId="1" fontId="13" fillId="0" borderId="0" xfId="1" applyNumberFormat="1" applyFont="1" applyFill="1" applyBorder="1" applyAlignment="1">
      <alignment horizontal="center" vertical="center" wrapText="1"/>
    </xf>
    <xf numFmtId="1" fontId="12" fillId="0" borderId="0" xfId="1" applyNumberFormat="1" applyFont="1" applyFill="1" applyBorder="1" applyAlignment="1">
      <alignment horizontal="center" vertical="center" wrapText="1"/>
    </xf>
    <xf numFmtId="1" fontId="12" fillId="0" borderId="0" xfId="1" applyNumberFormat="1" applyFont="1" applyFill="1" applyBorder="1" applyAlignment="1">
      <alignment horizontal="center" vertical="center"/>
    </xf>
    <xf numFmtId="1" fontId="13" fillId="0" borderId="0" xfId="1" applyNumberFormat="1" applyFont="1" applyFill="1" applyBorder="1" applyAlignment="1">
      <alignment horizontal="center" vertical="center"/>
    </xf>
    <xf numFmtId="1" fontId="12" fillId="6" borderId="0" xfId="1" applyNumberFormat="1" applyFont="1" applyFill="1" applyBorder="1" applyAlignment="1">
      <alignment horizontal="center" vertical="center" wrapText="1"/>
    </xf>
    <xf numFmtId="1" fontId="12" fillId="6" borderId="0" xfId="1" applyNumberFormat="1" applyFont="1" applyFill="1" applyBorder="1" applyAlignment="1">
      <alignment horizontal="center" vertical="center"/>
    </xf>
    <xf numFmtId="1" fontId="12" fillId="6" borderId="0" xfId="1" applyNumberFormat="1" applyFont="1" applyFill="1" applyBorder="1" applyAlignment="1">
      <alignment horizontal="center"/>
    </xf>
    <xf numFmtId="1" fontId="12" fillId="6" borderId="40" xfId="1" applyNumberFormat="1" applyFont="1" applyFill="1" applyBorder="1" applyAlignment="1">
      <alignment horizontal="center" vertical="center" wrapText="1"/>
    </xf>
    <xf numFmtId="1" fontId="12" fillId="8" borderId="63" xfId="1" applyNumberFormat="1" applyFont="1" applyFill="1" applyBorder="1" applyAlignment="1">
      <alignment horizontal="center" vertical="center" wrapText="1"/>
    </xf>
    <xf numFmtId="1" fontId="13" fillId="6" borderId="62" xfId="1" applyNumberFormat="1" applyFont="1" applyFill="1" applyBorder="1" applyAlignment="1">
      <alignment horizontal="center" vertical="center" wrapText="1"/>
    </xf>
    <xf numFmtId="1" fontId="13" fillId="6" borderId="61" xfId="1" applyNumberFormat="1" applyFont="1" applyFill="1" applyBorder="1" applyAlignment="1">
      <alignment horizontal="center" vertical="center" wrapText="1"/>
    </xf>
    <xf numFmtId="1" fontId="12" fillId="6" borderId="5" xfId="1" applyNumberFormat="1" applyFont="1" applyFill="1" applyBorder="1" applyAlignment="1">
      <alignment horizontal="center" vertical="top" wrapText="1"/>
    </xf>
    <xf numFmtId="1" fontId="12" fillId="6" borderId="2" xfId="1" applyNumberFormat="1" applyFont="1" applyFill="1" applyBorder="1" applyAlignment="1">
      <alignment horizontal="center" vertical="center" wrapText="1"/>
    </xf>
    <xf numFmtId="1" fontId="12" fillId="6" borderId="19" xfId="1" applyNumberFormat="1" applyFont="1" applyFill="1" applyBorder="1" applyAlignment="1">
      <alignment horizontal="center" vertical="center" wrapText="1"/>
    </xf>
    <xf numFmtId="1" fontId="12" fillId="6" borderId="65" xfId="1" applyNumberFormat="1" applyFont="1" applyFill="1" applyBorder="1" applyAlignment="1">
      <alignment horizontal="center" vertical="center" wrapText="1"/>
    </xf>
    <xf numFmtId="1" fontId="13" fillId="6" borderId="32" xfId="1" applyNumberFormat="1" applyFont="1" applyFill="1" applyBorder="1" applyAlignment="1">
      <alignment horizontal="center" vertical="center" wrapText="1"/>
    </xf>
    <xf numFmtId="1" fontId="13" fillId="6" borderId="22" xfId="1" applyNumberFormat="1" applyFont="1" applyFill="1" applyBorder="1" applyAlignment="1">
      <alignment horizontal="center" vertical="center" wrapText="1"/>
    </xf>
    <xf numFmtId="1" fontId="13" fillId="6" borderId="39" xfId="1" applyNumberFormat="1" applyFont="1" applyFill="1" applyBorder="1" applyAlignment="1">
      <alignment horizontal="center" vertical="center" wrapText="1"/>
    </xf>
    <xf numFmtId="1" fontId="12" fillId="8" borderId="3" xfId="1" applyNumberFormat="1" applyFont="1" applyFill="1" applyBorder="1" applyAlignment="1">
      <alignment horizontal="center" vertical="center" wrapText="1"/>
    </xf>
    <xf numFmtId="1" fontId="13" fillId="6" borderId="4" xfId="1" applyNumberFormat="1" applyFont="1" applyFill="1" applyBorder="1" applyAlignment="1">
      <alignment horizontal="center" vertical="center" wrapText="1"/>
    </xf>
    <xf numFmtId="1" fontId="13" fillId="6" borderId="36" xfId="1" applyNumberFormat="1" applyFont="1" applyFill="1" applyBorder="1" applyAlignment="1">
      <alignment horizontal="center" vertical="center" wrapText="1"/>
    </xf>
    <xf numFmtId="1" fontId="13" fillId="8" borderId="5" xfId="1" applyNumberFormat="1" applyFont="1" applyFill="1" applyBorder="1" applyAlignment="1">
      <alignment horizontal="center" vertical="center" wrapText="1"/>
    </xf>
    <xf numFmtId="1" fontId="12" fillId="6" borderId="9" xfId="1" applyNumberFormat="1" applyFont="1" applyFill="1" applyBorder="1" applyAlignment="1">
      <alignment horizontal="left" vertical="top" wrapText="1"/>
    </xf>
    <xf numFmtId="1" fontId="12" fillId="6" borderId="39" xfId="1" applyNumberFormat="1" applyFont="1" applyFill="1" applyBorder="1" applyAlignment="1">
      <alignment horizontal="center" vertical="center" wrapText="1"/>
    </xf>
    <xf numFmtId="1" fontId="12" fillId="8" borderId="7" xfId="1" applyNumberFormat="1" applyFont="1" applyFill="1" applyBorder="1" applyAlignment="1">
      <alignment horizontal="center" vertical="center" wrapText="1"/>
    </xf>
    <xf numFmtId="1" fontId="13" fillId="6" borderId="8" xfId="1" applyNumberFormat="1" applyFont="1" applyFill="1" applyBorder="1" applyAlignment="1">
      <alignment horizontal="center" vertical="center" wrapText="1"/>
    </xf>
    <xf numFmtId="1" fontId="12" fillId="8" borderId="10" xfId="1" applyNumberFormat="1" applyFont="1" applyFill="1" applyBorder="1" applyAlignment="1">
      <alignment horizontal="center" vertical="center" wrapText="1"/>
    </xf>
    <xf numFmtId="1" fontId="13" fillId="6" borderId="36" xfId="1" applyNumberFormat="1" applyFont="1" applyFill="1" applyBorder="1" applyAlignment="1">
      <alignment horizontal="center" vertical="center"/>
    </xf>
    <xf numFmtId="1" fontId="12" fillId="6" borderId="29" xfId="1" applyNumberFormat="1" applyFont="1" applyFill="1" applyBorder="1" applyAlignment="1">
      <alignment horizontal="center" vertical="top" wrapText="1"/>
    </xf>
    <xf numFmtId="1" fontId="12" fillId="6" borderId="72" xfId="1" applyNumberFormat="1" applyFont="1" applyFill="1" applyBorder="1" applyAlignment="1">
      <alignment horizontal="left" vertical="top" wrapText="1"/>
    </xf>
    <xf numFmtId="1" fontId="12" fillId="6" borderId="58" xfId="1" applyNumberFormat="1" applyFont="1" applyFill="1" applyBorder="1" applyAlignment="1">
      <alignment horizontal="center" vertical="center" wrapText="1"/>
    </xf>
    <xf numFmtId="1" fontId="13" fillId="8" borderId="56" xfId="1" applyNumberFormat="1" applyFont="1" applyFill="1" applyBorder="1" applyAlignment="1">
      <alignment horizontal="center" vertical="center" wrapText="1"/>
    </xf>
    <xf numFmtId="1" fontId="13" fillId="8" borderId="29" xfId="1" applyNumberFormat="1" applyFont="1" applyFill="1" applyBorder="1" applyAlignment="1">
      <alignment horizontal="center" vertical="center" wrapText="1"/>
    </xf>
    <xf numFmtId="1" fontId="12" fillId="8" borderId="29" xfId="1" applyNumberFormat="1" applyFont="1" applyFill="1" applyBorder="1" applyAlignment="1">
      <alignment horizontal="center" vertical="center" wrapText="1"/>
    </xf>
    <xf numFmtId="1" fontId="13" fillId="5" borderId="50" xfId="1" applyNumberFormat="1" applyFont="1" applyFill="1" applyBorder="1" applyAlignment="1">
      <alignment vertical="center"/>
    </xf>
    <xf numFmtId="1" fontId="13" fillId="5" borderId="64" xfId="1" applyNumberFormat="1" applyFont="1" applyFill="1" applyBorder="1" applyAlignment="1">
      <alignment vertical="center"/>
    </xf>
    <xf numFmtId="1" fontId="12" fillId="6" borderId="35" xfId="1" applyNumberFormat="1" applyFont="1" applyFill="1" applyBorder="1" applyAlignment="1">
      <alignment vertical="center"/>
    </xf>
    <xf numFmtId="1" fontId="13" fillId="6" borderId="60" xfId="1" applyNumberFormat="1" applyFont="1" applyFill="1" applyBorder="1" applyAlignment="1">
      <alignment horizontal="center" vertical="center"/>
    </xf>
    <xf numFmtId="1" fontId="13" fillId="8" borderId="60" xfId="1" applyNumberFormat="1" applyFont="1" applyFill="1" applyBorder="1" applyAlignment="1">
      <alignment horizontal="center" vertical="center"/>
    </xf>
    <xf numFmtId="1" fontId="12" fillId="0" borderId="0" xfId="1" applyNumberFormat="1" applyFont="1" applyFill="1"/>
    <xf numFmtId="1" fontId="12" fillId="6" borderId="0" xfId="1" applyNumberFormat="1" applyFont="1" applyFill="1"/>
    <xf numFmtId="1" fontId="12" fillId="6" borderId="0" xfId="1" applyNumberFormat="1" applyFont="1" applyFill="1" applyAlignment="1">
      <alignment horizontal="center"/>
    </xf>
    <xf numFmtId="1" fontId="13" fillId="5" borderId="42" xfId="1" applyNumberFormat="1" applyFont="1" applyFill="1" applyBorder="1" applyAlignment="1">
      <alignment horizontal="center" vertical="top" wrapText="1"/>
    </xf>
    <xf numFmtId="1" fontId="13" fillId="6" borderId="42" xfId="1" applyNumberFormat="1" applyFont="1" applyFill="1" applyBorder="1" applyAlignment="1">
      <alignment horizontal="center" vertical="top" wrapText="1"/>
    </xf>
    <xf numFmtId="1" fontId="13" fillId="6" borderId="55" xfId="1" applyNumberFormat="1" applyFont="1" applyFill="1" applyBorder="1" applyAlignment="1">
      <alignment horizontal="center" vertical="top" wrapText="1"/>
    </xf>
    <xf numFmtId="1" fontId="12" fillId="6" borderId="35" xfId="1" applyNumberFormat="1" applyFont="1" applyFill="1" applyBorder="1" applyAlignment="1">
      <alignment horizontal="center" wrapText="1"/>
    </xf>
    <xf numFmtId="1" fontId="13" fillId="8" borderId="54" xfId="1" applyNumberFormat="1" applyFont="1" applyFill="1" applyBorder="1" applyAlignment="1">
      <alignment horizontal="center" wrapText="1"/>
    </xf>
    <xf numFmtId="1" fontId="12" fillId="6" borderId="42" xfId="1" applyNumberFormat="1" applyFont="1" applyFill="1" applyBorder="1" applyAlignment="1">
      <alignment horizontal="center" wrapText="1"/>
    </xf>
    <xf numFmtId="1" fontId="12" fillId="6" borderId="55" xfId="1" applyNumberFormat="1" applyFont="1" applyFill="1" applyBorder="1" applyAlignment="1">
      <alignment horizontal="center" wrapText="1"/>
    </xf>
    <xf numFmtId="1" fontId="12" fillId="8" borderId="35" xfId="1" applyNumberFormat="1" applyFont="1" applyFill="1" applyBorder="1" applyAlignment="1">
      <alignment horizontal="center" wrapText="1"/>
    </xf>
    <xf numFmtId="1" fontId="12" fillId="0" borderId="35" xfId="1" applyNumberFormat="1" applyFont="1" applyFill="1" applyBorder="1" applyAlignment="1">
      <alignment horizontal="center" wrapText="1"/>
    </xf>
    <xf numFmtId="1" fontId="12" fillId="6" borderId="44" xfId="1" applyNumberFormat="1" applyFont="1" applyFill="1" applyBorder="1" applyAlignment="1">
      <alignment wrapText="1"/>
    </xf>
    <xf numFmtId="1" fontId="12" fillId="6" borderId="35" xfId="1" applyNumberFormat="1" applyFont="1" applyFill="1" applyBorder="1" applyAlignment="1">
      <alignment wrapText="1"/>
    </xf>
    <xf numFmtId="1" fontId="12" fillId="8" borderId="35" xfId="1" applyNumberFormat="1" applyFont="1" applyFill="1" applyBorder="1" applyAlignment="1">
      <alignment wrapText="1"/>
    </xf>
    <xf numFmtId="1" fontId="12" fillId="6" borderId="29" xfId="1" applyNumberFormat="1" applyFont="1" applyFill="1" applyBorder="1" applyAlignment="1">
      <alignment wrapText="1"/>
    </xf>
    <xf numFmtId="1" fontId="12" fillId="8" borderId="13" xfId="1" applyNumberFormat="1" applyFont="1" applyFill="1" applyBorder="1" applyAlignment="1">
      <alignment wrapText="1"/>
    </xf>
    <xf numFmtId="1" fontId="12" fillId="6" borderId="44" xfId="1" applyNumberFormat="1" applyFont="1" applyFill="1" applyBorder="1" applyAlignment="1">
      <alignment horizontal="center" vertical="top" wrapText="1"/>
    </xf>
    <xf numFmtId="1" fontId="12" fillId="6" borderId="44" xfId="1" applyNumberFormat="1" applyFont="1" applyFill="1" applyBorder="1" applyAlignment="1">
      <alignment horizontal="center" wrapText="1"/>
    </xf>
    <xf numFmtId="1" fontId="12" fillId="6" borderId="22" xfId="1" applyNumberFormat="1" applyFont="1" applyFill="1" applyBorder="1" applyAlignment="1">
      <alignment horizontal="center" wrapText="1"/>
    </xf>
    <xf numFmtId="1" fontId="12" fillId="6" borderId="0" xfId="1" applyNumberFormat="1" applyFont="1" applyFill="1" applyAlignment="1">
      <alignment horizontal="center" wrapText="1"/>
    </xf>
    <xf numFmtId="1" fontId="12" fillId="6" borderId="0" xfId="1" applyNumberFormat="1" applyFont="1" applyFill="1" applyAlignment="1">
      <alignment wrapText="1"/>
    </xf>
    <xf numFmtId="1" fontId="13" fillId="8" borderId="35" xfId="1" applyNumberFormat="1" applyFont="1" applyFill="1" applyBorder="1" applyAlignment="1">
      <alignment horizontal="center" wrapText="1"/>
    </xf>
    <xf numFmtId="1" fontId="12" fillId="6" borderId="54" xfId="1" applyNumberFormat="1" applyFont="1" applyFill="1" applyBorder="1" applyAlignment="1">
      <alignment horizontal="center" wrapText="1"/>
    </xf>
    <xf numFmtId="1" fontId="12" fillId="6" borderId="54" xfId="1" applyNumberFormat="1" applyFont="1" applyFill="1" applyBorder="1" applyAlignment="1">
      <alignment wrapText="1"/>
    </xf>
    <xf numFmtId="1" fontId="12" fillId="6" borderId="55" xfId="1" applyNumberFormat="1" applyFont="1" applyFill="1" applyBorder="1" applyAlignment="1">
      <alignment wrapText="1"/>
    </xf>
    <xf numFmtId="0" fontId="10" fillId="0" borderId="54" xfId="0" applyFont="1" applyBorder="1" applyAlignment="1">
      <alignment wrapText="1"/>
    </xf>
    <xf numFmtId="0" fontId="10" fillId="0" borderId="0" xfId="0" applyFont="1" applyAlignment="1">
      <alignment wrapText="1"/>
    </xf>
    <xf numFmtId="1" fontId="10" fillId="0" borderId="0" xfId="0" applyNumberFormat="1" applyFont="1" applyAlignment="1">
      <alignment wrapText="1"/>
    </xf>
    <xf numFmtId="0" fontId="10" fillId="6" borderId="0" xfId="0" applyFont="1" applyFill="1" applyAlignment="1">
      <alignment wrapText="1"/>
    </xf>
    <xf numFmtId="0" fontId="10" fillId="0" borderId="0" xfId="0" applyFont="1" applyBorder="1" applyAlignment="1">
      <alignment vertical="top"/>
    </xf>
    <xf numFmtId="0" fontId="10" fillId="0" borderId="0" xfId="0" applyFont="1" applyBorder="1" applyAlignment="1">
      <alignment horizontal="center" vertical="center"/>
    </xf>
    <xf numFmtId="1" fontId="12" fillId="6" borderId="73" xfId="1" applyNumberFormat="1" applyFont="1" applyFill="1" applyBorder="1" applyAlignment="1">
      <alignment horizontal="center" vertical="center" textRotation="90" wrapText="1"/>
    </xf>
    <xf numFmtId="1" fontId="12" fillId="0" borderId="29" xfId="1" applyNumberFormat="1" applyFont="1" applyFill="1" applyBorder="1" applyAlignment="1">
      <alignment horizontal="center"/>
    </xf>
    <xf numFmtId="1" fontId="12" fillId="0" borderId="56" xfId="0" applyNumberFormat="1" applyFont="1" applyFill="1" applyBorder="1" applyAlignment="1">
      <alignment vertical="top" wrapText="1"/>
    </xf>
    <xf numFmtId="1" fontId="12" fillId="0" borderId="62" xfId="1" applyNumberFormat="1" applyFont="1" applyFill="1" applyBorder="1" applyAlignment="1">
      <alignment horizontal="center" vertical="center" wrapText="1"/>
    </xf>
    <xf numFmtId="1" fontId="12" fillId="0" borderId="50" xfId="1" applyNumberFormat="1" applyFont="1" applyFill="1" applyBorder="1" applyAlignment="1">
      <alignment horizontal="center" vertical="center" wrapText="1"/>
    </xf>
    <xf numFmtId="1" fontId="12" fillId="0" borderId="64" xfId="1" applyNumberFormat="1" applyFont="1" applyFill="1" applyBorder="1" applyAlignment="1">
      <alignment horizontal="center" vertical="center" wrapText="1"/>
    </xf>
    <xf numFmtId="1" fontId="12" fillId="0" borderId="10" xfId="1" applyNumberFormat="1" applyFont="1" applyFill="1" applyBorder="1" applyAlignment="1">
      <alignment horizontal="center" vertical="center"/>
    </xf>
    <xf numFmtId="1" fontId="12" fillId="0" borderId="29" xfId="1" applyNumberFormat="1" applyFont="1" applyFill="1" applyBorder="1" applyAlignment="1">
      <alignment horizontal="center" vertical="center"/>
    </xf>
    <xf numFmtId="1" fontId="12" fillId="0" borderId="69" xfId="1" applyNumberFormat="1" applyFont="1" applyFill="1" applyBorder="1" applyAlignment="1">
      <alignment horizontal="center" vertical="center" wrapText="1"/>
    </xf>
    <xf numFmtId="1" fontId="12" fillId="0" borderId="72" xfId="1" applyNumberFormat="1" applyFont="1" applyFill="1" applyBorder="1" applyAlignment="1">
      <alignment horizontal="center" vertical="center" wrapText="1"/>
    </xf>
    <xf numFmtId="1" fontId="12" fillId="0" borderId="67" xfId="1" applyNumberFormat="1" applyFont="1" applyFill="1" applyBorder="1" applyAlignment="1">
      <alignment horizontal="center" vertical="center"/>
    </xf>
    <xf numFmtId="1" fontId="12" fillId="0" borderId="69" xfId="1" applyNumberFormat="1" applyFont="1" applyFill="1" applyBorder="1" applyAlignment="1">
      <alignment horizontal="center" vertical="center"/>
    </xf>
    <xf numFmtId="1" fontId="12" fillId="0" borderId="72" xfId="1" applyNumberFormat="1" applyFont="1" applyFill="1" applyBorder="1" applyAlignment="1">
      <alignment horizontal="center" vertical="center"/>
    </xf>
    <xf numFmtId="1" fontId="12" fillId="6" borderId="28" xfId="1" applyNumberFormat="1" applyFont="1" applyFill="1" applyBorder="1" applyAlignment="1">
      <alignment horizontal="center" vertical="center" wrapText="1"/>
    </xf>
    <xf numFmtId="1" fontId="12" fillId="6" borderId="5" xfId="1" applyNumberFormat="1" applyFont="1" applyFill="1" applyBorder="1" applyAlignment="1">
      <alignment horizontal="center" vertical="center" wrapText="1"/>
    </xf>
    <xf numFmtId="1" fontId="13" fillId="2" borderId="34" xfId="1" applyNumberFormat="1" applyFont="1" applyFill="1" applyBorder="1" applyAlignment="1">
      <alignment horizontal="center" vertical="center"/>
    </xf>
    <xf numFmtId="1" fontId="1" fillId="0" borderId="0" xfId="1" applyNumberFormat="1" applyFont="1" applyAlignment="1">
      <alignment horizontal="left" vertical="top"/>
    </xf>
    <xf numFmtId="1" fontId="7" fillId="0" borderId="43" xfId="1" applyNumberFormat="1" applyFont="1" applyBorder="1" applyAlignment="1">
      <alignment horizontal="center"/>
    </xf>
    <xf numFmtId="1" fontId="7" fillId="0" borderId="44" xfId="1" applyNumberFormat="1" applyFont="1" applyBorder="1" applyAlignment="1">
      <alignment horizontal="center"/>
    </xf>
    <xf numFmtId="1" fontId="7" fillId="0" borderId="45" xfId="1" applyNumberFormat="1" applyFont="1" applyBorder="1" applyAlignment="1">
      <alignment horizontal="center"/>
    </xf>
    <xf numFmtId="1" fontId="6" fillId="0" borderId="43" xfId="1" applyNumberFormat="1" applyFont="1" applyFill="1" applyBorder="1" applyAlignment="1">
      <alignment horizontal="left" vertical="top" wrapText="1"/>
    </xf>
    <xf numFmtId="1" fontId="6" fillId="0" borderId="45" xfId="1" applyNumberFormat="1" applyFont="1" applyFill="1" applyBorder="1" applyAlignment="1">
      <alignment horizontal="left" vertical="top" wrapText="1"/>
    </xf>
    <xf numFmtId="1" fontId="7" fillId="0" borderId="47" xfId="1" applyNumberFormat="1" applyFont="1" applyBorder="1" applyAlignment="1">
      <alignment horizontal="center"/>
    </xf>
    <xf numFmtId="1" fontId="7" fillId="0" borderId="46" xfId="1" applyNumberFormat="1" applyFont="1" applyBorder="1" applyAlignment="1">
      <alignment horizontal="center"/>
    </xf>
    <xf numFmtId="1" fontId="7" fillId="0" borderId="26" xfId="1" applyNumberFormat="1" applyFont="1" applyBorder="1" applyAlignment="1">
      <alignment horizontal="center"/>
    </xf>
    <xf numFmtId="1" fontId="5" fillId="0" borderId="43" xfId="1" applyNumberFormat="1" applyFont="1" applyFill="1" applyBorder="1" applyAlignment="1">
      <alignment horizontal="left" vertical="top" wrapText="1"/>
    </xf>
    <xf numFmtId="1" fontId="5" fillId="0" borderId="44" xfId="1" applyNumberFormat="1" applyFont="1" applyFill="1" applyBorder="1" applyAlignment="1">
      <alignment horizontal="left" vertical="top" wrapText="1"/>
    </xf>
    <xf numFmtId="1" fontId="5" fillId="0" borderId="45" xfId="1" applyNumberFormat="1" applyFont="1" applyFill="1" applyBorder="1" applyAlignment="1">
      <alignment horizontal="left" vertical="top" wrapText="1"/>
    </xf>
    <xf numFmtId="1" fontId="5" fillId="0" borderId="43" xfId="1" applyNumberFormat="1" applyFont="1" applyFill="1" applyBorder="1" applyAlignment="1">
      <alignment horizontal="center" vertical="top" wrapText="1"/>
    </xf>
    <xf numFmtId="1" fontId="5" fillId="0" borderId="44" xfId="1" applyNumberFormat="1" applyFont="1" applyFill="1" applyBorder="1" applyAlignment="1">
      <alignment horizontal="center" vertical="top" wrapText="1"/>
    </xf>
    <xf numFmtId="1" fontId="5" fillId="0" borderId="45" xfId="1" applyNumberFormat="1" applyFont="1" applyFill="1" applyBorder="1" applyAlignment="1">
      <alignment horizontal="center" vertical="top" wrapText="1"/>
    </xf>
    <xf numFmtId="1" fontId="6" fillId="0" borderId="43" xfId="1" applyNumberFormat="1" applyFont="1" applyFill="1" applyBorder="1" applyAlignment="1">
      <alignment horizontal="center"/>
    </xf>
    <xf numFmtId="1" fontId="6" fillId="0" borderId="44" xfId="1" applyNumberFormat="1" applyFont="1" applyFill="1" applyBorder="1" applyAlignment="1">
      <alignment horizontal="center"/>
    </xf>
    <xf numFmtId="1" fontId="6" fillId="0" borderId="45" xfId="1" applyNumberFormat="1" applyFont="1" applyFill="1" applyBorder="1" applyAlignment="1">
      <alignment horizontal="center"/>
    </xf>
    <xf numFmtId="1" fontId="5" fillId="0" borderId="47" xfId="1" applyNumberFormat="1" applyFont="1" applyFill="1" applyBorder="1" applyAlignment="1">
      <alignment horizontal="left" vertical="top" wrapText="1"/>
    </xf>
    <xf numFmtId="1" fontId="5" fillId="0" borderId="46" xfId="1" applyNumberFormat="1" applyFont="1" applyFill="1" applyBorder="1" applyAlignment="1">
      <alignment horizontal="left" vertical="top" wrapText="1"/>
    </xf>
    <xf numFmtId="1" fontId="5" fillId="0" borderId="26" xfId="1" applyNumberFormat="1" applyFont="1" applyFill="1" applyBorder="1" applyAlignment="1">
      <alignment horizontal="left" vertical="top" wrapText="1"/>
    </xf>
    <xf numFmtId="1" fontId="5" fillId="0" borderId="47" xfId="1" applyNumberFormat="1" applyFont="1" applyFill="1" applyBorder="1" applyAlignment="1">
      <alignment horizontal="center" vertical="top" wrapText="1"/>
    </xf>
    <xf numFmtId="1" fontId="5" fillId="0" borderId="46" xfId="1" applyNumberFormat="1" applyFont="1" applyFill="1" applyBorder="1" applyAlignment="1">
      <alignment horizontal="center" vertical="top" wrapText="1"/>
    </xf>
    <xf numFmtId="1" fontId="5" fillId="0" borderId="26" xfId="1" applyNumberFormat="1" applyFont="1" applyFill="1" applyBorder="1" applyAlignment="1">
      <alignment horizontal="center" vertical="top" wrapText="1"/>
    </xf>
    <xf numFmtId="1" fontId="5" fillId="0" borderId="60" xfId="1" applyNumberFormat="1" applyFont="1" applyFill="1" applyBorder="1" applyAlignment="1">
      <alignment horizontal="center" vertical="top" wrapText="1"/>
    </xf>
    <xf numFmtId="1" fontId="7" fillId="0" borderId="64" xfId="1" applyNumberFormat="1" applyFont="1" applyBorder="1" applyAlignment="1">
      <alignment horizontal="center"/>
    </xf>
    <xf numFmtId="1" fontId="6" fillId="0" borderId="52" xfId="1" applyNumberFormat="1" applyFont="1" applyFill="1" applyBorder="1" applyAlignment="1">
      <alignment horizontal="center" vertical="top" wrapText="1"/>
    </xf>
    <xf numFmtId="1" fontId="6" fillId="0" borderId="59" xfId="1" applyNumberFormat="1" applyFont="1" applyFill="1" applyBorder="1" applyAlignment="1">
      <alignment horizontal="center" vertical="top" wrapText="1"/>
    </xf>
    <xf numFmtId="1" fontId="6" fillId="0" borderId="44" xfId="1" applyNumberFormat="1" applyFont="1" applyFill="1" applyBorder="1" applyAlignment="1">
      <alignment horizontal="center" vertical="top" wrapText="1"/>
    </xf>
    <xf numFmtId="1" fontId="6" fillId="0" borderId="45" xfId="1" applyNumberFormat="1" applyFont="1" applyFill="1" applyBorder="1" applyAlignment="1">
      <alignment horizontal="center" vertical="top" wrapText="1"/>
    </xf>
    <xf numFmtId="1" fontId="8" fillId="0" borderId="43" xfId="1" applyNumberFormat="1" applyFont="1" applyFill="1" applyBorder="1" applyAlignment="1">
      <alignment horizontal="center"/>
    </xf>
    <xf numFmtId="1" fontId="8" fillId="0" borderId="54" xfId="1" applyNumberFormat="1" applyFont="1" applyFill="1" applyBorder="1" applyAlignment="1">
      <alignment horizontal="center"/>
    </xf>
    <xf numFmtId="1" fontId="6" fillId="0" borderId="47" xfId="1" applyNumberFormat="1" applyFont="1" applyFill="1" applyBorder="1" applyAlignment="1">
      <alignment horizontal="center" vertical="top" wrapText="1"/>
    </xf>
    <xf numFmtId="1" fontId="6" fillId="0" borderId="46" xfId="1" applyNumberFormat="1" applyFont="1" applyFill="1" applyBorder="1" applyAlignment="1">
      <alignment horizontal="center" vertical="top" wrapText="1"/>
    </xf>
    <xf numFmtId="1" fontId="6" fillId="0" borderId="26" xfId="1" applyNumberFormat="1" applyFont="1" applyFill="1" applyBorder="1" applyAlignment="1">
      <alignment horizontal="center" vertical="top" wrapText="1"/>
    </xf>
    <xf numFmtId="1" fontId="6" fillId="0" borderId="54" xfId="1" applyNumberFormat="1" applyFont="1" applyFill="1" applyBorder="1" applyAlignment="1">
      <alignment horizontal="center"/>
    </xf>
    <xf numFmtId="1" fontId="6" fillId="0" borderId="17" xfId="1" applyNumberFormat="1" applyFont="1" applyFill="1" applyBorder="1" applyAlignment="1">
      <alignment horizontal="center"/>
    </xf>
    <xf numFmtId="1" fontId="6" fillId="0" borderId="0" xfId="1" applyNumberFormat="1" applyFont="1" applyFill="1" applyBorder="1" applyAlignment="1">
      <alignment horizontal="center"/>
    </xf>
    <xf numFmtId="1" fontId="6" fillId="0" borderId="46" xfId="1" applyNumberFormat="1" applyFont="1" applyFill="1" applyBorder="1" applyAlignment="1">
      <alignment horizontal="center"/>
    </xf>
    <xf numFmtId="1" fontId="6" fillId="0" borderId="26" xfId="1" applyNumberFormat="1" applyFont="1" applyFill="1" applyBorder="1" applyAlignment="1">
      <alignment horizontal="center"/>
    </xf>
    <xf numFmtId="1" fontId="6" fillId="0" borderId="47" xfId="1" applyNumberFormat="1" applyFont="1" applyFill="1" applyBorder="1" applyAlignment="1">
      <alignment horizontal="center"/>
    </xf>
    <xf numFmtId="1" fontId="6" fillId="0" borderId="60" xfId="1" applyNumberFormat="1" applyFont="1" applyFill="1" applyBorder="1" applyAlignment="1">
      <alignment horizontal="center"/>
    </xf>
    <xf numFmtId="1" fontId="6" fillId="0" borderId="43" xfId="1" applyNumberFormat="1" applyFont="1" applyFill="1" applyBorder="1" applyAlignment="1">
      <alignment horizontal="center" vertical="top" wrapText="1"/>
    </xf>
    <xf numFmtId="1" fontId="8" fillId="0" borderId="47" xfId="1" applyNumberFormat="1" applyFont="1" applyFill="1" applyBorder="1" applyAlignment="1">
      <alignment horizontal="center"/>
    </xf>
    <xf numFmtId="1" fontId="8" fillId="0" borderId="60" xfId="1" applyNumberFormat="1" applyFont="1" applyFill="1" applyBorder="1" applyAlignment="1">
      <alignment horizontal="center"/>
    </xf>
    <xf numFmtId="1" fontId="5" fillId="0" borderId="25" xfId="1" applyNumberFormat="1" applyFont="1" applyFill="1" applyBorder="1" applyAlignment="1">
      <alignment horizontal="center" vertical="top" wrapText="1"/>
    </xf>
    <xf numFmtId="1" fontId="5" fillId="0" borderId="7" xfId="1" applyNumberFormat="1" applyFont="1" applyFill="1" applyBorder="1" applyAlignment="1">
      <alignment horizontal="center" vertical="top" wrapText="1"/>
    </xf>
    <xf numFmtId="1" fontId="5" fillId="0" borderId="53" xfId="1" applyNumberFormat="1" applyFont="1" applyFill="1" applyBorder="1" applyAlignment="1">
      <alignment horizontal="center" vertical="top" textRotation="90" wrapText="1"/>
    </xf>
    <xf numFmtId="1" fontId="5" fillId="0" borderId="30" xfId="1" applyNumberFormat="1" applyFont="1" applyFill="1" applyBorder="1" applyAlignment="1">
      <alignment horizontal="center" vertical="top" textRotation="90" wrapText="1"/>
    </xf>
    <xf numFmtId="1" fontId="5" fillId="0" borderId="13" xfId="1" applyNumberFormat="1" applyFont="1" applyFill="1" applyBorder="1" applyAlignment="1">
      <alignment horizontal="center" vertical="top" textRotation="90" wrapText="1"/>
    </xf>
    <xf numFmtId="1" fontId="5" fillId="0" borderId="57" xfId="1" applyNumberFormat="1" applyFont="1" applyFill="1" applyBorder="1" applyAlignment="1">
      <alignment horizontal="center" vertical="top" textRotation="90" wrapText="1"/>
    </xf>
    <xf numFmtId="1" fontId="5" fillId="0" borderId="20" xfId="1" applyNumberFormat="1" applyFont="1" applyFill="1" applyBorder="1" applyAlignment="1">
      <alignment horizontal="center" vertical="top" textRotation="90" wrapText="1"/>
    </xf>
    <xf numFmtId="1" fontId="5" fillId="0" borderId="51" xfId="1" applyNumberFormat="1" applyFont="1" applyFill="1" applyBorder="1" applyAlignment="1">
      <alignment horizontal="center" vertical="top" textRotation="90" wrapText="1"/>
    </xf>
    <xf numFmtId="1" fontId="5" fillId="0" borderId="6" xfId="1" applyNumberFormat="1" applyFont="1" applyFill="1" applyBorder="1" applyAlignment="1">
      <alignment horizontal="center" vertical="top" textRotation="90" wrapText="1"/>
    </xf>
    <xf numFmtId="1" fontId="5" fillId="0" borderId="43" xfId="1" applyNumberFormat="1" applyFont="1" applyFill="1" applyBorder="1" applyAlignment="1">
      <alignment horizontal="center"/>
    </xf>
    <xf numFmtId="1" fontId="5" fillId="0" borderId="54" xfId="1" applyNumberFormat="1" applyFont="1" applyFill="1" applyBorder="1" applyAlignment="1">
      <alignment horizontal="center"/>
    </xf>
    <xf numFmtId="1" fontId="3" fillId="0" borderId="0" xfId="1" applyNumberFormat="1" applyFont="1" applyAlignment="1">
      <alignment horizontal="center"/>
    </xf>
    <xf numFmtId="1" fontId="5" fillId="0" borderId="49" xfId="1" applyNumberFormat="1" applyFont="1" applyFill="1" applyBorder="1" applyAlignment="1">
      <alignment horizontal="center" vertical="top"/>
    </xf>
    <xf numFmtId="1" fontId="5" fillId="0" borderId="14" xfId="1" applyNumberFormat="1" applyFont="1" applyFill="1" applyBorder="1" applyAlignment="1">
      <alignment horizontal="center" vertical="top"/>
    </xf>
    <xf numFmtId="1" fontId="5" fillId="0" borderId="31" xfId="1" applyNumberFormat="1" applyFont="1" applyFill="1" applyBorder="1" applyAlignment="1">
      <alignment horizontal="center" vertical="top"/>
    </xf>
    <xf numFmtId="1" fontId="6" fillId="0" borderId="48" xfId="1" applyNumberFormat="1" applyFont="1" applyFill="1" applyBorder="1" applyAlignment="1">
      <alignment horizontal="center" vertical="top" wrapText="1"/>
    </xf>
    <xf numFmtId="1" fontId="6" fillId="0" borderId="1" xfId="1" applyNumberFormat="1" applyFont="1" applyFill="1" applyBorder="1" applyAlignment="1">
      <alignment horizontal="center" vertical="top" wrapText="1"/>
    </xf>
    <xf numFmtId="1" fontId="6" fillId="0" borderId="50" xfId="1" applyNumberFormat="1" applyFont="1" applyFill="1" applyBorder="1" applyAlignment="1">
      <alignment horizontal="center" vertical="top" wrapText="1"/>
    </xf>
    <xf numFmtId="1" fontId="5" fillId="0" borderId="48" xfId="1" applyNumberFormat="1" applyFont="1" applyFill="1" applyBorder="1" applyAlignment="1">
      <alignment horizontal="center" vertical="top" textRotation="90" wrapText="1"/>
    </xf>
    <xf numFmtId="1" fontId="5" fillId="0" borderId="1" xfId="1" applyNumberFormat="1" applyFont="1" applyFill="1" applyBorder="1" applyAlignment="1">
      <alignment horizontal="center" vertical="top" textRotation="90" wrapText="1"/>
    </xf>
    <xf numFmtId="1" fontId="5" fillId="0" borderId="50" xfId="1" applyNumberFormat="1" applyFont="1" applyFill="1" applyBorder="1" applyAlignment="1">
      <alignment horizontal="center" vertical="top" textRotation="90" wrapText="1"/>
    </xf>
    <xf numFmtId="1" fontId="6" fillId="0" borderId="25" xfId="1" applyNumberFormat="1" applyFont="1" applyFill="1" applyBorder="1" applyAlignment="1">
      <alignment horizontal="center" vertical="top" wrapText="1"/>
    </xf>
    <xf numFmtId="1" fontId="6" fillId="0" borderId="9" xfId="1" applyNumberFormat="1" applyFont="1" applyFill="1" applyBorder="1" applyAlignment="1">
      <alignment horizontal="center" vertical="top" wrapText="1"/>
    </xf>
    <xf numFmtId="1" fontId="6" fillId="0" borderId="8" xfId="1" applyNumberFormat="1" applyFont="1" applyFill="1" applyBorder="1" applyAlignment="1">
      <alignment horizontal="center" vertical="top" wrapText="1"/>
    </xf>
    <xf numFmtId="1" fontId="5" fillId="0" borderId="9" xfId="1" applyNumberFormat="1" applyFont="1" applyFill="1" applyBorder="1" applyAlignment="1">
      <alignment horizontal="center" vertical="top" wrapText="1"/>
    </xf>
    <xf numFmtId="1" fontId="5" fillId="0" borderId="8" xfId="1" applyNumberFormat="1" applyFont="1" applyFill="1" applyBorder="1" applyAlignment="1">
      <alignment horizontal="center" vertical="top" wrapText="1"/>
    </xf>
    <xf numFmtId="1" fontId="5" fillId="0" borderId="38" xfId="1" applyNumberFormat="1" applyFont="1" applyFill="1" applyBorder="1" applyAlignment="1">
      <alignment horizontal="center" vertical="top" wrapText="1"/>
    </xf>
    <xf numFmtId="1" fontId="5" fillId="0" borderId="12" xfId="1" applyNumberFormat="1" applyFont="1" applyFill="1" applyBorder="1" applyAlignment="1">
      <alignment horizontal="center" vertical="top" wrapText="1"/>
    </xf>
    <xf numFmtId="1" fontId="5" fillId="0" borderId="11" xfId="1" applyNumberFormat="1" applyFont="1" applyFill="1" applyBorder="1" applyAlignment="1">
      <alignment horizontal="center" vertical="top" wrapText="1"/>
    </xf>
    <xf numFmtId="1" fontId="12" fillId="6" borderId="55" xfId="1" applyNumberFormat="1" applyFont="1" applyFill="1" applyBorder="1" applyAlignment="1">
      <alignment horizontal="center" wrapText="1"/>
    </xf>
    <xf numFmtId="1" fontId="12" fillId="6" borderId="44" xfId="1" applyNumberFormat="1" applyFont="1" applyFill="1" applyBorder="1" applyAlignment="1">
      <alignment horizontal="center" wrapText="1"/>
    </xf>
    <xf numFmtId="1" fontId="12" fillId="6" borderId="43" xfId="1" applyNumberFormat="1" applyFont="1" applyFill="1" applyBorder="1" applyAlignment="1">
      <alignment horizontal="center" vertical="top" wrapText="1"/>
    </xf>
    <xf numFmtId="1" fontId="12" fillId="6" borderId="44" xfId="1" applyNumberFormat="1" applyFont="1" applyFill="1" applyBorder="1" applyAlignment="1">
      <alignment horizontal="center" vertical="top" wrapText="1"/>
    </xf>
    <xf numFmtId="1" fontId="12" fillId="6" borderId="43" xfId="1" applyNumberFormat="1" applyFont="1" applyFill="1" applyBorder="1" applyAlignment="1">
      <alignment horizontal="center" wrapText="1"/>
    </xf>
    <xf numFmtId="1" fontId="12" fillId="6" borderId="43" xfId="1" applyNumberFormat="1" applyFont="1" applyFill="1" applyBorder="1" applyAlignment="1">
      <alignment horizontal="left" vertical="top" wrapText="1"/>
    </xf>
    <xf numFmtId="1" fontId="12" fillId="6" borderId="44" xfId="1" applyNumberFormat="1" applyFont="1" applyFill="1" applyBorder="1" applyAlignment="1">
      <alignment horizontal="left" vertical="top" wrapText="1"/>
    </xf>
    <xf numFmtId="1" fontId="12" fillId="6" borderId="45" xfId="1" applyNumberFormat="1" applyFont="1" applyFill="1" applyBorder="1" applyAlignment="1">
      <alignment horizontal="left" vertical="top" wrapText="1"/>
    </xf>
    <xf numFmtId="0" fontId="12" fillId="7" borderId="43" xfId="1" applyFont="1" applyFill="1" applyBorder="1" applyAlignment="1">
      <alignment horizontal="left" wrapText="1"/>
    </xf>
    <xf numFmtId="0" fontId="12" fillId="7" borderId="54" xfId="1" applyFont="1" applyFill="1" applyBorder="1" applyAlignment="1">
      <alignment horizontal="left" wrapText="1"/>
    </xf>
    <xf numFmtId="1" fontId="12" fillId="6" borderId="61" xfId="1" applyNumberFormat="1" applyFont="1" applyFill="1" applyBorder="1" applyAlignment="1">
      <alignment horizontal="center" vertical="center" wrapText="1"/>
    </xf>
    <xf numFmtId="1" fontId="13" fillId="7" borderId="52" xfId="1" applyNumberFormat="1" applyFont="1" applyFill="1" applyBorder="1" applyAlignment="1">
      <alignment horizontal="center" wrapText="1"/>
    </xf>
    <xf numFmtId="1" fontId="13" fillId="7" borderId="59" xfId="1" applyNumberFormat="1" applyFont="1" applyFill="1" applyBorder="1" applyAlignment="1">
      <alignment horizontal="center" wrapText="1"/>
    </xf>
    <xf numFmtId="1" fontId="13" fillId="7" borderId="66" xfId="1" applyNumberFormat="1" applyFont="1" applyFill="1" applyBorder="1" applyAlignment="1">
      <alignment horizontal="center" wrapText="1"/>
    </xf>
    <xf numFmtId="1" fontId="13" fillId="6" borderId="52" xfId="1" applyNumberFormat="1" applyFont="1" applyFill="1" applyBorder="1" applyAlignment="1">
      <alignment horizontal="center" vertical="center" wrapText="1"/>
    </xf>
    <xf numFmtId="1" fontId="13" fillId="6" borderId="59" xfId="1" applyNumberFormat="1" applyFont="1" applyFill="1" applyBorder="1" applyAlignment="1">
      <alignment horizontal="center" vertical="center" wrapText="1"/>
    </xf>
    <xf numFmtId="1" fontId="13" fillId="6" borderId="66" xfId="1" applyNumberFormat="1" applyFont="1" applyFill="1" applyBorder="1" applyAlignment="1">
      <alignment horizontal="center" vertical="center" wrapText="1"/>
    </xf>
    <xf numFmtId="1" fontId="12" fillId="6" borderId="28" xfId="1" applyNumberFormat="1" applyFont="1" applyFill="1" applyBorder="1" applyAlignment="1">
      <alignment horizontal="center" vertical="center" textRotation="90" wrapText="1"/>
    </xf>
    <xf numFmtId="1" fontId="12" fillId="6" borderId="29" xfId="1" applyNumberFormat="1" applyFont="1" applyFill="1" applyBorder="1" applyAlignment="1">
      <alignment horizontal="center" vertical="center" textRotation="90" wrapText="1"/>
    </xf>
    <xf numFmtId="1" fontId="12" fillId="6" borderId="61" xfId="1" applyNumberFormat="1" applyFont="1" applyFill="1" applyBorder="1" applyAlignment="1">
      <alignment horizontal="center" vertical="center" textRotation="90" wrapText="1"/>
    </xf>
    <xf numFmtId="1" fontId="12" fillId="6" borderId="69" xfId="1" applyNumberFormat="1" applyFont="1" applyFill="1" applyBorder="1" applyAlignment="1">
      <alignment horizontal="center" vertical="center" textRotation="90" wrapText="1"/>
    </xf>
    <xf numFmtId="1" fontId="12" fillId="6" borderId="48" xfId="1" applyNumberFormat="1" applyFont="1" applyFill="1" applyBorder="1" applyAlignment="1">
      <alignment horizontal="center" vertical="center" wrapText="1"/>
    </xf>
    <xf numFmtId="1" fontId="12" fillId="6" borderId="57" xfId="1" applyNumberFormat="1" applyFont="1" applyFill="1" applyBorder="1" applyAlignment="1">
      <alignment horizontal="center" vertical="center" wrapText="1"/>
    </xf>
    <xf numFmtId="1" fontId="12" fillId="6" borderId="57" xfId="1" applyNumberFormat="1" applyFont="1" applyFill="1" applyBorder="1" applyAlignment="1">
      <alignment horizontal="center" vertical="center" textRotation="90" wrapText="1"/>
    </xf>
    <xf numFmtId="1" fontId="12" fillId="6" borderId="20" xfId="1" applyNumberFormat="1" applyFont="1" applyFill="1" applyBorder="1" applyAlignment="1">
      <alignment horizontal="center" vertical="center" textRotation="90" wrapText="1"/>
    </xf>
    <xf numFmtId="1" fontId="12" fillId="6" borderId="51" xfId="1" applyNumberFormat="1" applyFont="1" applyFill="1" applyBorder="1" applyAlignment="1">
      <alignment horizontal="center" vertical="center" textRotation="90" wrapText="1"/>
    </xf>
    <xf numFmtId="1" fontId="13" fillId="6" borderId="43" xfId="1" applyNumberFormat="1" applyFont="1" applyFill="1" applyBorder="1" applyAlignment="1">
      <alignment horizontal="center"/>
    </xf>
    <xf numFmtId="1" fontId="13" fillId="6" borderId="45" xfId="1" applyNumberFormat="1" applyFont="1" applyFill="1" applyBorder="1" applyAlignment="1">
      <alignment horizontal="center"/>
    </xf>
    <xf numFmtId="1" fontId="13" fillId="0" borderId="43" xfId="1" applyNumberFormat="1" applyFont="1" applyFill="1" applyBorder="1" applyAlignment="1">
      <alignment horizontal="center"/>
    </xf>
    <xf numFmtId="1" fontId="13" fillId="0" borderId="54" xfId="1" applyNumberFormat="1" applyFont="1" applyFill="1" applyBorder="1" applyAlignment="1">
      <alignment horizontal="center"/>
    </xf>
    <xf numFmtId="1" fontId="13" fillId="0" borderId="47" xfId="1" applyNumberFormat="1" applyFont="1" applyFill="1" applyBorder="1" applyAlignment="1">
      <alignment horizontal="center"/>
    </xf>
    <xf numFmtId="1" fontId="13" fillId="0" borderId="46" xfId="1" applyNumberFormat="1" applyFont="1" applyFill="1" applyBorder="1" applyAlignment="1">
      <alignment horizontal="center"/>
    </xf>
    <xf numFmtId="1" fontId="13" fillId="7" borderId="43" xfId="1" applyNumberFormat="1" applyFont="1" applyFill="1" applyBorder="1" applyAlignment="1">
      <alignment horizontal="center" vertical="center"/>
    </xf>
    <xf numFmtId="1" fontId="13" fillId="7" borderId="44" xfId="1" applyNumberFormat="1" applyFont="1" applyFill="1" applyBorder="1" applyAlignment="1">
      <alignment horizontal="center" vertical="center"/>
    </xf>
    <xf numFmtId="1" fontId="13" fillId="7" borderId="59" xfId="1" applyNumberFormat="1" applyFont="1" applyFill="1" applyBorder="1" applyAlignment="1">
      <alignment horizontal="center" vertical="center"/>
    </xf>
    <xf numFmtId="1" fontId="13" fillId="7" borderId="52" xfId="1" applyNumberFormat="1" applyFont="1" applyFill="1" applyBorder="1" applyAlignment="1">
      <alignment horizontal="center"/>
    </xf>
    <xf numFmtId="1" fontId="13" fillId="7" borderId="59" xfId="1" applyNumberFormat="1" applyFont="1" applyFill="1" applyBorder="1" applyAlignment="1">
      <alignment horizontal="center"/>
    </xf>
    <xf numFmtId="1" fontId="13" fillId="7" borderId="66" xfId="1" applyNumberFormat="1" applyFont="1" applyFill="1" applyBorder="1" applyAlignment="1">
      <alignment horizontal="center"/>
    </xf>
    <xf numFmtId="1" fontId="13" fillId="7" borderId="52" xfId="1" applyNumberFormat="1" applyFont="1" applyFill="1" applyBorder="1" applyAlignment="1">
      <alignment horizontal="center" vertical="center" wrapText="1"/>
    </xf>
    <xf numFmtId="1" fontId="13" fillId="7" borderId="59" xfId="1" applyNumberFormat="1" applyFont="1" applyFill="1" applyBorder="1" applyAlignment="1">
      <alignment horizontal="center" vertical="center" wrapText="1"/>
    </xf>
    <xf numFmtId="1" fontId="13" fillId="7" borderId="66" xfId="1" applyNumberFormat="1" applyFont="1" applyFill="1" applyBorder="1" applyAlignment="1">
      <alignment horizontal="center" vertical="center" wrapText="1"/>
    </xf>
    <xf numFmtId="1" fontId="12" fillId="6" borderId="47" xfId="1" applyNumberFormat="1" applyFont="1" applyFill="1" applyBorder="1" applyAlignment="1">
      <alignment horizontal="center"/>
    </xf>
    <xf numFmtId="1" fontId="12" fillId="6" borderId="60" xfId="1" applyNumberFormat="1" applyFont="1" applyFill="1" applyBorder="1" applyAlignment="1">
      <alignment horizontal="center"/>
    </xf>
    <xf numFmtId="1" fontId="13" fillId="6" borderId="47" xfId="1" applyNumberFormat="1" applyFont="1" applyFill="1" applyBorder="1" applyAlignment="1">
      <alignment horizontal="center"/>
    </xf>
    <xf numFmtId="1" fontId="13" fillId="6" borderId="60" xfId="1" applyNumberFormat="1" applyFont="1" applyFill="1" applyBorder="1" applyAlignment="1">
      <alignment horizontal="center"/>
    </xf>
    <xf numFmtId="1" fontId="12" fillId="6" borderId="14" xfId="1" applyNumberFormat="1" applyFont="1" applyFill="1" applyBorder="1" applyAlignment="1">
      <alignment horizontal="left" vertical="center"/>
    </xf>
    <xf numFmtId="1" fontId="12" fillId="6" borderId="31" xfId="1" applyNumberFormat="1" applyFont="1" applyFill="1" applyBorder="1" applyAlignment="1">
      <alignment horizontal="left" vertical="center"/>
    </xf>
    <xf numFmtId="1" fontId="12" fillId="6" borderId="49" xfId="1" applyNumberFormat="1" applyFont="1" applyFill="1" applyBorder="1" applyAlignment="1">
      <alignment horizontal="center" vertical="center" wrapText="1"/>
    </xf>
    <xf numFmtId="1" fontId="12" fillId="6" borderId="33" xfId="1" applyNumberFormat="1" applyFont="1" applyFill="1" applyBorder="1" applyAlignment="1">
      <alignment horizontal="center" vertical="center" wrapText="1"/>
    </xf>
    <xf numFmtId="1" fontId="13" fillId="6" borderId="48" xfId="1" applyNumberFormat="1" applyFont="1" applyFill="1" applyBorder="1" applyAlignment="1">
      <alignment horizontal="center" vertical="center" wrapText="1"/>
    </xf>
    <xf numFmtId="1" fontId="13" fillId="6" borderId="1" xfId="1" applyNumberFormat="1" applyFont="1" applyFill="1" applyBorder="1" applyAlignment="1">
      <alignment horizontal="center" vertical="center" wrapText="1"/>
    </xf>
    <xf numFmtId="1" fontId="13" fillId="6" borderId="50" xfId="1" applyNumberFormat="1" applyFont="1" applyFill="1" applyBorder="1" applyAlignment="1">
      <alignment horizontal="center" vertical="center" wrapText="1"/>
    </xf>
    <xf numFmtId="1" fontId="12" fillId="6" borderId="1" xfId="1" applyNumberFormat="1" applyFont="1" applyFill="1" applyBorder="1" applyAlignment="1">
      <alignment horizontal="left" vertical="center" textRotation="90" wrapText="1"/>
    </xf>
    <xf numFmtId="1" fontId="12" fillId="6" borderId="50" xfId="1" applyNumberFormat="1" applyFont="1" applyFill="1" applyBorder="1" applyAlignment="1">
      <alignment horizontal="left" vertical="center" textRotation="90" wrapText="1"/>
    </xf>
    <xf numFmtId="1" fontId="12" fillId="6" borderId="6" xfId="1" applyNumberFormat="1" applyFont="1" applyFill="1" applyBorder="1" applyAlignment="1">
      <alignment horizontal="left" vertical="center" textRotation="90" wrapText="1"/>
    </xf>
    <xf numFmtId="1" fontId="12" fillId="6" borderId="17" xfId="1" applyNumberFormat="1" applyFont="1" applyFill="1" applyBorder="1" applyAlignment="1">
      <alignment horizontal="left" vertical="center" textRotation="90" wrapText="1"/>
    </xf>
    <xf numFmtId="1" fontId="12" fillId="6" borderId="47" xfId="1" applyNumberFormat="1" applyFont="1" applyFill="1" applyBorder="1" applyAlignment="1">
      <alignment horizontal="left" vertical="center" textRotation="90" wrapText="1"/>
    </xf>
    <xf numFmtId="1" fontId="12" fillId="0" borderId="71" xfId="0" applyNumberFormat="1" applyFont="1" applyFill="1" applyBorder="1" applyAlignment="1">
      <alignment vertical="top" wrapText="1"/>
    </xf>
    <xf numFmtId="1" fontId="12" fillId="0" borderId="9" xfId="0" applyNumberFormat="1" applyFont="1" applyFill="1" applyBorder="1" applyAlignment="1">
      <alignment vertical="top" wrapText="1"/>
    </xf>
    <xf numFmtId="1" fontId="12" fillId="0" borderId="9" xfId="0" applyNumberFormat="1" applyFont="1" applyFill="1" applyBorder="1" applyAlignment="1">
      <alignment wrapText="1"/>
    </xf>
    <xf numFmtId="1" fontId="12" fillId="0" borderId="9" xfId="0" applyNumberFormat="1" applyFont="1" applyFill="1" applyBorder="1" applyAlignment="1">
      <alignment horizontal="left"/>
    </xf>
    <xf numFmtId="1" fontId="12" fillId="0" borderId="63" xfId="0" applyNumberFormat="1" applyFont="1" applyFill="1" applyBorder="1" applyAlignment="1">
      <alignment horizontal="left" vertical="center" wrapText="1"/>
    </xf>
    <xf numFmtId="1" fontId="12" fillId="0" borderId="7" xfId="0" applyNumberFormat="1" applyFont="1" applyFill="1" applyBorder="1" applyAlignment="1">
      <alignment horizontal="left" vertical="center" wrapText="1"/>
    </xf>
    <xf numFmtId="1" fontId="12" fillId="0" borderId="23" xfId="0" applyNumberFormat="1" applyFont="1" applyFill="1" applyBorder="1" applyAlignment="1">
      <alignment horizontal="left" vertical="center" wrapText="1"/>
    </xf>
    <xf numFmtId="1" fontId="12" fillId="0" borderId="23" xfId="0" applyNumberFormat="1" applyFont="1" applyFill="1" applyBorder="1" applyAlignment="1">
      <alignment vertical="center" wrapText="1"/>
    </xf>
    <xf numFmtId="1" fontId="12" fillId="0" borderId="63" xfId="1" applyNumberFormat="1" applyFont="1" applyFill="1" applyBorder="1" applyAlignment="1">
      <alignment horizontal="left" vertical="center" wrapText="1"/>
    </xf>
    <xf numFmtId="1" fontId="12" fillId="0" borderId="3" xfId="0" applyNumberFormat="1" applyFont="1" applyFill="1" applyBorder="1" applyAlignment="1">
      <alignment horizontal="left" vertical="center" wrapText="1"/>
    </xf>
    <xf numFmtId="1" fontId="12" fillId="0" borderId="7" xfId="0" applyNumberFormat="1" applyFont="1" applyFill="1" applyBorder="1" applyAlignment="1">
      <alignment vertical="center" wrapText="1"/>
    </xf>
    <xf numFmtId="1" fontId="12" fillId="0" borderId="3" xfId="0" applyNumberFormat="1" applyFont="1" applyFill="1" applyBorder="1" applyAlignment="1">
      <alignment vertical="center" wrapText="1"/>
    </xf>
    <xf numFmtId="1" fontId="12" fillId="0" borderId="7" xfId="0" applyNumberFormat="1" applyFont="1" applyFill="1" applyBorder="1" applyAlignment="1">
      <alignment horizontal="left" vertical="top" wrapText="1"/>
    </xf>
    <xf numFmtId="1" fontId="12" fillId="0" borderId="7" xfId="0" applyNumberFormat="1" applyFont="1" applyFill="1" applyBorder="1" applyAlignment="1">
      <alignment vertical="top" wrapText="1"/>
    </xf>
    <xf numFmtId="1" fontId="12" fillId="0" borderId="23" xfId="1" applyNumberFormat="1" applyFont="1" applyFill="1" applyBorder="1" applyAlignment="1">
      <alignment vertical="center" wrapText="1"/>
    </xf>
    <xf numFmtId="1" fontId="12" fillId="0" borderId="7" xfId="1" applyNumberFormat="1" applyFont="1" applyFill="1" applyBorder="1" applyAlignment="1">
      <alignment vertical="center"/>
    </xf>
    <xf numFmtId="1" fontId="12" fillId="0" borderId="7" xfId="0" applyNumberFormat="1" applyFont="1" applyFill="1" applyBorder="1" applyAlignment="1">
      <alignment vertical="center"/>
    </xf>
    <xf numFmtId="1" fontId="12" fillId="0" borderId="56" xfId="0" applyNumberFormat="1" applyFont="1" applyFill="1" applyBorder="1" applyAlignment="1">
      <alignment vertical="center" wrapText="1"/>
    </xf>
    <xf numFmtId="1" fontId="12" fillId="0" borderId="63" xfId="1" applyNumberFormat="1" applyFont="1" applyFill="1" applyBorder="1" applyAlignment="1">
      <alignment wrapText="1"/>
    </xf>
    <xf numFmtId="1" fontId="12" fillId="0" borderId="3" xfId="0" applyNumberFormat="1" applyFont="1" applyFill="1" applyBorder="1" applyAlignment="1">
      <alignment vertical="top" wrapText="1"/>
    </xf>
    <xf numFmtId="1" fontId="12" fillId="0" borderId="7" xfId="0" applyNumberFormat="1" applyFont="1" applyFill="1" applyBorder="1" applyAlignment="1">
      <alignment wrapText="1"/>
    </xf>
    <xf numFmtId="1" fontId="12" fillId="0" borderId="7" xfId="1" applyNumberFormat="1" applyFont="1" applyFill="1" applyBorder="1" applyAlignment="1">
      <alignment vertical="top" wrapText="1"/>
    </xf>
    <xf numFmtId="1" fontId="12" fillId="0" borderId="23" xfId="0" applyNumberFormat="1" applyFont="1" applyFill="1" applyBorder="1" applyAlignment="1">
      <alignment vertical="top" wrapText="1"/>
    </xf>
    <xf numFmtId="1" fontId="12" fillId="0" borderId="9" xfId="1" applyNumberFormat="1" applyFont="1" applyFill="1" applyBorder="1" applyAlignment="1">
      <alignment horizontal="left" vertical="center"/>
    </xf>
    <xf numFmtId="1" fontId="12" fillId="0" borderId="9" xfId="1" applyNumberFormat="1" applyFont="1" applyFill="1" applyBorder="1" applyAlignment="1">
      <alignment vertical="center"/>
    </xf>
    <xf numFmtId="1" fontId="12" fillId="0" borderId="10" xfId="1" applyNumberFormat="1" applyFont="1" applyFill="1" applyBorder="1" applyAlignment="1">
      <alignment horizontal="center"/>
    </xf>
    <xf numFmtId="0" fontId="11" fillId="9" borderId="52" xfId="0" applyFont="1" applyFill="1" applyBorder="1" applyAlignment="1">
      <alignment horizontal="center" vertical="center"/>
    </xf>
    <xf numFmtId="0" fontId="11" fillId="9" borderId="59" xfId="0" applyFont="1" applyFill="1" applyBorder="1" applyAlignment="1">
      <alignment horizontal="center" vertical="center"/>
    </xf>
    <xf numFmtId="0" fontId="11" fillId="9" borderId="66" xfId="0" applyFont="1" applyFill="1" applyBorder="1" applyAlignment="1">
      <alignment horizontal="center" vertical="center"/>
    </xf>
    <xf numFmtId="0" fontId="11" fillId="9" borderId="47" xfId="0" applyFont="1" applyFill="1" applyBorder="1" applyAlignment="1">
      <alignment horizontal="center" vertical="center"/>
    </xf>
    <xf numFmtId="0" fontId="11" fillId="9" borderId="46" xfId="0" applyFont="1" applyFill="1" applyBorder="1" applyAlignment="1">
      <alignment horizontal="center" vertical="center"/>
    </xf>
    <xf numFmtId="0" fontId="11" fillId="9" borderId="26" xfId="0" applyFont="1" applyFill="1" applyBorder="1" applyAlignment="1">
      <alignment horizontal="center" vertical="center"/>
    </xf>
    <xf numFmtId="1" fontId="13" fillId="9" borderId="43" xfId="1" applyNumberFormat="1" applyFont="1" applyFill="1" applyBorder="1" applyAlignment="1">
      <alignment horizontal="center" vertical="center" wrapText="1"/>
    </xf>
    <xf numFmtId="1" fontId="13" fillId="9" borderId="44" xfId="1" applyNumberFormat="1" applyFont="1" applyFill="1" applyBorder="1" applyAlignment="1">
      <alignment horizontal="center" vertical="center" wrapText="1"/>
    </xf>
    <xf numFmtId="1" fontId="13" fillId="9" borderId="46" xfId="1" applyNumberFormat="1" applyFont="1" applyFill="1" applyBorder="1" applyAlignment="1">
      <alignment horizontal="center" vertical="center" wrapText="1"/>
    </xf>
    <xf numFmtId="1" fontId="13" fillId="9" borderId="0" xfId="1" applyNumberFormat="1" applyFont="1" applyFill="1" applyBorder="1" applyAlignment="1">
      <alignment horizontal="center" vertical="center" wrapText="1"/>
    </xf>
    <xf numFmtId="1" fontId="13" fillId="9" borderId="43" xfId="1" applyNumberFormat="1" applyFont="1" applyFill="1" applyBorder="1" applyAlignment="1">
      <alignment horizontal="center" vertical="center"/>
    </xf>
    <xf numFmtId="1" fontId="13" fillId="9" borderId="44" xfId="1" applyNumberFormat="1" applyFont="1" applyFill="1" applyBorder="1" applyAlignment="1">
      <alignment horizontal="center" vertical="center"/>
    </xf>
    <xf numFmtId="1" fontId="13" fillId="9" borderId="59" xfId="1" applyNumberFormat="1" applyFont="1" applyFill="1" applyBorder="1" applyAlignment="1">
      <alignment horizontal="center" vertic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Y101"/>
  <sheetViews>
    <sheetView workbookViewId="0">
      <selection activeCell="B18" sqref="B18"/>
    </sheetView>
  </sheetViews>
  <sheetFormatPr defaultRowHeight="15" x14ac:dyDescent="0.25"/>
  <cols>
    <col min="1" max="1" width="3.140625" customWidth="1"/>
    <col min="2" max="2" width="33.42578125" customWidth="1"/>
    <col min="3" max="3" width="4.7109375" customWidth="1"/>
    <col min="4" max="4" width="4.42578125" customWidth="1"/>
    <col min="5" max="5" width="3.7109375" customWidth="1"/>
    <col min="6" max="6" width="9.28515625" customWidth="1"/>
    <col min="7" max="7" width="4.42578125" customWidth="1"/>
    <col min="8" max="8" width="4.5703125" customWidth="1"/>
    <col min="9" max="9" width="3.7109375" customWidth="1"/>
    <col min="10" max="10" width="3.85546875" customWidth="1"/>
    <col min="11" max="11" width="4.28515625" customWidth="1"/>
    <col min="12" max="12" width="3.85546875" customWidth="1"/>
    <col min="13" max="13" width="4.140625" customWidth="1"/>
    <col min="14" max="14" width="3.7109375" customWidth="1"/>
    <col min="15" max="15" width="3.85546875" customWidth="1"/>
    <col min="16" max="16" width="3.5703125" customWidth="1"/>
    <col min="17" max="17" width="4" customWidth="1"/>
    <col min="18" max="18" width="3.85546875" customWidth="1"/>
    <col min="19" max="19" width="3.7109375" customWidth="1"/>
    <col min="20" max="20" width="4.140625" customWidth="1"/>
    <col min="21" max="21" width="4.42578125" customWidth="1"/>
    <col min="22" max="22" width="3.5703125" customWidth="1"/>
    <col min="23" max="23" width="4" customWidth="1"/>
    <col min="24" max="24" width="3.7109375" customWidth="1"/>
    <col min="25" max="25" width="3.85546875" customWidth="1"/>
  </cols>
  <sheetData>
    <row r="2" spans="1:25" ht="18.75" x14ac:dyDescent="0.25">
      <c r="A2" s="407" t="s">
        <v>0</v>
      </c>
      <c r="B2" s="407"/>
      <c r="C2" s="407"/>
      <c r="D2" s="407"/>
      <c r="E2" s="407"/>
      <c r="F2" s="407"/>
      <c r="G2" s="407"/>
      <c r="H2" s="407"/>
      <c r="I2" s="407"/>
      <c r="J2" s="407"/>
      <c r="K2" s="407"/>
      <c r="L2" s="407"/>
      <c r="M2" s="407"/>
      <c r="N2" s="1"/>
      <c r="O2" s="1"/>
      <c r="P2" s="1"/>
      <c r="Q2" s="463"/>
      <c r="R2" s="463"/>
      <c r="S2" s="463"/>
      <c r="T2" s="463"/>
      <c r="U2" s="463"/>
      <c r="V2" s="463"/>
      <c r="W2" s="463"/>
      <c r="X2" s="463"/>
      <c r="Y2" s="1"/>
    </row>
    <row r="3" spans="1:25" ht="18.75" x14ac:dyDescent="0.25">
      <c r="A3" s="407" t="s">
        <v>112</v>
      </c>
      <c r="B3" s="407"/>
      <c r="C3" s="407"/>
      <c r="D3" s="407"/>
      <c r="E3" s="407"/>
      <c r="F3" s="407"/>
      <c r="G3" s="407"/>
      <c r="H3" s="407"/>
      <c r="I3" s="407"/>
      <c r="J3" s="407"/>
      <c r="K3" s="407"/>
      <c r="L3" s="407"/>
      <c r="M3" s="407"/>
      <c r="N3" s="190"/>
      <c r="O3" s="190"/>
      <c r="P3" s="190"/>
      <c r="Q3" s="190"/>
      <c r="R3" s="190"/>
      <c r="S3" s="190"/>
      <c r="T3" s="2"/>
      <c r="U3" s="2"/>
      <c r="V3" s="2"/>
      <c r="W3" s="2"/>
      <c r="X3" s="2"/>
      <c r="Y3" s="2"/>
    </row>
    <row r="4" spans="1:25" ht="18.75" x14ac:dyDescent="0.25">
      <c r="A4" s="407" t="s">
        <v>114</v>
      </c>
      <c r="B4" s="407"/>
      <c r="C4" s="407"/>
      <c r="D4" s="407"/>
      <c r="E4" s="407"/>
      <c r="F4" s="407"/>
      <c r="G4" s="407"/>
      <c r="H4" s="407"/>
      <c r="I4" s="407"/>
      <c r="J4" s="407"/>
      <c r="K4" s="407"/>
      <c r="L4" s="407"/>
      <c r="M4" s="165"/>
      <c r="N4" s="165"/>
      <c r="O4" s="165"/>
      <c r="P4" s="165"/>
      <c r="Q4" s="165"/>
      <c r="R4" s="165"/>
      <c r="S4" s="165"/>
      <c r="T4" s="2"/>
      <c r="U4" s="2"/>
      <c r="V4" s="2"/>
      <c r="W4" s="2"/>
      <c r="X4" s="2"/>
      <c r="Y4" s="2"/>
    </row>
    <row r="5" spans="1:25" ht="18.75" x14ac:dyDescent="0.25">
      <c r="A5" s="407" t="s">
        <v>113</v>
      </c>
      <c r="B5" s="407"/>
      <c r="C5" s="407"/>
      <c r="D5" s="407"/>
      <c r="E5" s="407"/>
      <c r="F5" s="407"/>
      <c r="G5" s="407"/>
      <c r="H5" s="407"/>
      <c r="I5" s="407"/>
      <c r="J5" s="165"/>
      <c r="K5" s="165"/>
      <c r="L5" s="165"/>
      <c r="M5" s="165"/>
      <c r="N5" s="165"/>
      <c r="O5" s="165"/>
      <c r="P5" s="165"/>
      <c r="Q5" s="165"/>
      <c r="R5" s="165"/>
      <c r="S5" s="165"/>
      <c r="T5" s="2"/>
      <c r="U5" s="2"/>
      <c r="V5" s="2"/>
      <c r="W5" s="2"/>
      <c r="X5" s="2"/>
      <c r="Y5" s="2"/>
    </row>
    <row r="6" spans="1:25" ht="18.75" x14ac:dyDescent="0.25">
      <c r="A6" s="407" t="s">
        <v>122</v>
      </c>
      <c r="B6" s="407"/>
      <c r="C6" s="407"/>
      <c r="D6" s="407"/>
      <c r="E6" s="407"/>
      <c r="F6" s="407"/>
      <c r="G6" s="165"/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/>
      <c r="S6" s="165"/>
      <c r="T6" s="2"/>
      <c r="U6" s="2"/>
      <c r="V6" s="2"/>
      <c r="W6" s="2"/>
      <c r="X6" s="2"/>
      <c r="Y6" s="2"/>
    </row>
    <row r="7" spans="1:25" ht="16.5" thickBot="1" x14ac:dyDescent="0.3">
      <c r="A7" s="3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5" ht="15.75" thickBot="1" x14ac:dyDescent="0.3">
      <c r="A8" s="433"/>
      <c r="B8" s="434"/>
      <c r="C8" s="435"/>
      <c r="D8" s="435"/>
      <c r="E8" s="435"/>
      <c r="F8" s="435"/>
      <c r="G8" s="435"/>
      <c r="H8" s="435"/>
      <c r="I8" s="435"/>
      <c r="J8" s="435"/>
      <c r="K8" s="435"/>
      <c r="L8" s="435"/>
      <c r="M8" s="435"/>
      <c r="N8" s="435"/>
      <c r="O8" s="435"/>
      <c r="P8" s="435"/>
      <c r="Q8" s="435"/>
      <c r="R8" s="435"/>
      <c r="S8" s="435"/>
      <c r="T8" s="435"/>
      <c r="U8" s="435"/>
      <c r="V8" s="435"/>
      <c r="W8" s="435"/>
      <c r="X8" s="435"/>
      <c r="Y8" s="436"/>
    </row>
    <row r="9" spans="1:25" ht="24" customHeight="1" x14ac:dyDescent="0.25">
      <c r="A9" s="464" t="s">
        <v>1</v>
      </c>
      <c r="B9" s="467" t="s">
        <v>2</v>
      </c>
      <c r="C9" s="470" t="s">
        <v>3</v>
      </c>
      <c r="D9" s="470" t="s">
        <v>4</v>
      </c>
      <c r="E9" s="470" t="s">
        <v>5</v>
      </c>
      <c r="F9" s="457" t="s">
        <v>6</v>
      </c>
      <c r="G9" s="454" t="s">
        <v>7</v>
      </c>
      <c r="H9" s="473" t="s">
        <v>67</v>
      </c>
      <c r="I9" s="474"/>
      <c r="J9" s="474"/>
      <c r="K9" s="474"/>
      <c r="L9" s="474"/>
      <c r="M9" s="474"/>
      <c r="N9" s="474"/>
      <c r="O9" s="474"/>
      <c r="P9" s="474"/>
      <c r="Q9" s="474"/>
      <c r="R9" s="474"/>
      <c r="S9" s="474"/>
      <c r="T9" s="474"/>
      <c r="U9" s="474"/>
      <c r="V9" s="474"/>
      <c r="W9" s="474"/>
      <c r="X9" s="474"/>
      <c r="Y9" s="475"/>
    </row>
    <row r="10" spans="1:25" ht="15.75" thickBot="1" x14ac:dyDescent="0.3">
      <c r="A10" s="465"/>
      <c r="B10" s="468"/>
      <c r="C10" s="471"/>
      <c r="D10" s="471"/>
      <c r="E10" s="471"/>
      <c r="F10" s="458"/>
      <c r="G10" s="460"/>
      <c r="H10" s="452" t="s">
        <v>8</v>
      </c>
      <c r="I10" s="476"/>
      <c r="J10" s="476"/>
      <c r="K10" s="476"/>
      <c r="L10" s="476"/>
      <c r="M10" s="477"/>
      <c r="N10" s="478" t="s">
        <v>9</v>
      </c>
      <c r="O10" s="479"/>
      <c r="P10" s="479"/>
      <c r="Q10" s="479"/>
      <c r="R10" s="479"/>
      <c r="S10" s="480"/>
      <c r="T10" s="478" t="s">
        <v>10</v>
      </c>
      <c r="U10" s="479"/>
      <c r="V10" s="479"/>
      <c r="W10" s="479"/>
      <c r="X10" s="479"/>
      <c r="Y10" s="480"/>
    </row>
    <row r="11" spans="1:25" x14ac:dyDescent="0.25">
      <c r="A11" s="465"/>
      <c r="B11" s="468"/>
      <c r="C11" s="471"/>
      <c r="D11" s="471"/>
      <c r="E11" s="471"/>
      <c r="F11" s="458"/>
      <c r="G11" s="460"/>
      <c r="H11" s="452" t="s">
        <v>11</v>
      </c>
      <c r="I11" s="453"/>
      <c r="J11" s="456" t="s">
        <v>7</v>
      </c>
      <c r="K11" s="452" t="s">
        <v>12</v>
      </c>
      <c r="L11" s="453"/>
      <c r="M11" s="456" t="s">
        <v>7</v>
      </c>
      <c r="N11" s="452" t="s">
        <v>13</v>
      </c>
      <c r="O11" s="453"/>
      <c r="P11" s="456" t="s">
        <v>7</v>
      </c>
      <c r="Q11" s="452" t="s">
        <v>14</v>
      </c>
      <c r="R11" s="453"/>
      <c r="S11" s="454" t="s">
        <v>7</v>
      </c>
      <c r="T11" s="452" t="s">
        <v>15</v>
      </c>
      <c r="U11" s="453"/>
      <c r="V11" s="454" t="s">
        <v>16</v>
      </c>
      <c r="W11" s="452" t="s">
        <v>17</v>
      </c>
      <c r="X11" s="453"/>
      <c r="Y11" s="454" t="s">
        <v>7</v>
      </c>
    </row>
    <row r="12" spans="1:25" ht="27.75" customHeight="1" thickBot="1" x14ac:dyDescent="0.3">
      <c r="A12" s="466"/>
      <c r="B12" s="469"/>
      <c r="C12" s="472"/>
      <c r="D12" s="472"/>
      <c r="E12" s="472"/>
      <c r="F12" s="459"/>
      <c r="G12" s="455"/>
      <c r="H12" s="163" t="s">
        <v>18</v>
      </c>
      <c r="I12" s="162" t="s">
        <v>19</v>
      </c>
      <c r="J12" s="455"/>
      <c r="K12" s="27" t="s">
        <v>18</v>
      </c>
      <c r="L12" s="28" t="s">
        <v>19</v>
      </c>
      <c r="M12" s="455"/>
      <c r="N12" s="26" t="s">
        <v>18</v>
      </c>
      <c r="O12" s="162" t="s">
        <v>19</v>
      </c>
      <c r="P12" s="455"/>
      <c r="Q12" s="27" t="s">
        <v>18</v>
      </c>
      <c r="R12" s="28" t="s">
        <v>19</v>
      </c>
      <c r="S12" s="455"/>
      <c r="T12" s="163" t="s">
        <v>18</v>
      </c>
      <c r="U12" s="162" t="s">
        <v>19</v>
      </c>
      <c r="V12" s="455"/>
      <c r="W12" s="163" t="s">
        <v>18</v>
      </c>
      <c r="X12" s="162" t="s">
        <v>19</v>
      </c>
      <c r="Y12" s="455"/>
    </row>
    <row r="13" spans="1:25" ht="35.25" customHeight="1" thickBot="1" x14ac:dyDescent="0.3">
      <c r="A13" s="433" t="s">
        <v>115</v>
      </c>
      <c r="B13" s="434"/>
      <c r="C13" s="435"/>
      <c r="D13" s="435"/>
      <c r="E13" s="435"/>
      <c r="F13" s="435"/>
      <c r="G13" s="435"/>
      <c r="H13" s="435"/>
      <c r="I13" s="435"/>
      <c r="J13" s="435"/>
      <c r="K13" s="435"/>
      <c r="L13" s="435"/>
      <c r="M13" s="435"/>
      <c r="N13" s="435"/>
      <c r="O13" s="435"/>
      <c r="P13" s="435"/>
      <c r="Q13" s="435"/>
      <c r="R13" s="435"/>
      <c r="S13" s="435"/>
      <c r="T13" s="435"/>
      <c r="U13" s="435"/>
      <c r="V13" s="435"/>
      <c r="W13" s="435"/>
      <c r="X13" s="435"/>
      <c r="Y13" s="436"/>
    </row>
    <row r="14" spans="1:25" x14ac:dyDescent="0.25">
      <c r="A14" s="57" t="s">
        <v>20</v>
      </c>
      <c r="B14" s="50" t="s">
        <v>70</v>
      </c>
      <c r="C14" s="15">
        <v>40</v>
      </c>
      <c r="D14" s="13">
        <v>40</v>
      </c>
      <c r="E14" s="34"/>
      <c r="F14" s="36" t="s">
        <v>21</v>
      </c>
      <c r="G14" s="79">
        <v>4</v>
      </c>
      <c r="H14" s="15">
        <v>40</v>
      </c>
      <c r="I14" s="14"/>
      <c r="J14" s="79">
        <v>4</v>
      </c>
      <c r="K14" s="15"/>
      <c r="L14" s="14"/>
      <c r="M14" s="79"/>
      <c r="N14" s="15"/>
      <c r="O14" s="14"/>
      <c r="P14" s="79"/>
      <c r="Q14" s="15"/>
      <c r="R14" s="14"/>
      <c r="S14" s="79"/>
      <c r="T14" s="59"/>
      <c r="U14" s="60"/>
      <c r="V14" s="102"/>
      <c r="W14" s="59"/>
      <c r="X14" s="60"/>
      <c r="Y14" s="102"/>
    </row>
    <row r="15" spans="1:25" x14ac:dyDescent="0.25">
      <c r="A15" s="5" t="s">
        <v>22</v>
      </c>
      <c r="B15" s="46" t="s">
        <v>105</v>
      </c>
      <c r="C15" s="17">
        <v>15</v>
      </c>
      <c r="D15" s="18">
        <v>15</v>
      </c>
      <c r="E15" s="35"/>
      <c r="F15" s="37" t="s">
        <v>21</v>
      </c>
      <c r="G15" s="83">
        <v>2</v>
      </c>
      <c r="H15" s="17"/>
      <c r="I15" s="16"/>
      <c r="J15" s="80"/>
      <c r="K15" s="17">
        <v>15</v>
      </c>
      <c r="L15" s="16"/>
      <c r="M15" s="80">
        <v>2</v>
      </c>
      <c r="N15" s="17"/>
      <c r="O15" s="16"/>
      <c r="P15" s="80"/>
      <c r="Q15" s="17"/>
      <c r="R15" s="16"/>
      <c r="S15" s="80"/>
      <c r="T15" s="61"/>
      <c r="U15" s="62"/>
      <c r="V15" s="85"/>
      <c r="W15" s="61"/>
      <c r="X15" s="62"/>
      <c r="Y15" s="85"/>
    </row>
    <row r="16" spans="1:25" ht="15.75" customHeight="1" x14ac:dyDescent="0.25">
      <c r="A16" s="63" t="s">
        <v>23</v>
      </c>
      <c r="B16" s="46" t="s">
        <v>24</v>
      </c>
      <c r="C16" s="17">
        <v>15</v>
      </c>
      <c r="D16" s="18">
        <v>15</v>
      </c>
      <c r="E16" s="35"/>
      <c r="F16" s="37" t="s">
        <v>21</v>
      </c>
      <c r="G16" s="83">
        <v>2</v>
      </c>
      <c r="H16" s="17">
        <v>15</v>
      </c>
      <c r="I16" s="16"/>
      <c r="J16" s="80">
        <v>2</v>
      </c>
      <c r="K16" s="17"/>
      <c r="L16" s="16"/>
      <c r="M16" s="80"/>
      <c r="N16" s="17"/>
      <c r="O16" s="16"/>
      <c r="P16" s="80"/>
      <c r="Q16" s="17"/>
      <c r="R16" s="16"/>
      <c r="S16" s="80"/>
      <c r="T16" s="61"/>
      <c r="U16" s="62"/>
      <c r="V16" s="85"/>
      <c r="W16" s="61"/>
      <c r="X16" s="62"/>
      <c r="Y16" s="85"/>
    </row>
    <row r="17" spans="1:25" ht="24" customHeight="1" x14ac:dyDescent="0.25">
      <c r="A17" s="5" t="s">
        <v>25</v>
      </c>
      <c r="B17" s="46" t="s">
        <v>147</v>
      </c>
      <c r="C17" s="17">
        <v>30</v>
      </c>
      <c r="D17" s="18">
        <v>15</v>
      </c>
      <c r="E17" s="35">
        <v>15</v>
      </c>
      <c r="F17" s="37" t="s">
        <v>26</v>
      </c>
      <c r="G17" s="81">
        <v>4</v>
      </c>
      <c r="H17" s="20"/>
      <c r="I17" s="19"/>
      <c r="J17" s="81"/>
      <c r="K17" s="20">
        <v>15</v>
      </c>
      <c r="L17" s="19">
        <v>15</v>
      </c>
      <c r="M17" s="81">
        <v>4</v>
      </c>
      <c r="N17" s="20"/>
      <c r="O17" s="19"/>
      <c r="P17" s="81"/>
      <c r="Q17" s="20"/>
      <c r="R17" s="19"/>
      <c r="S17" s="81"/>
      <c r="T17" s="65"/>
      <c r="U17" s="66"/>
      <c r="V17" s="86"/>
      <c r="W17" s="65"/>
      <c r="X17" s="66"/>
      <c r="Y17" s="86"/>
    </row>
    <row r="18" spans="1:25" ht="28.5" customHeight="1" x14ac:dyDescent="0.25">
      <c r="A18" s="67" t="s">
        <v>27</v>
      </c>
      <c r="B18" s="52" t="s">
        <v>93</v>
      </c>
      <c r="C18" s="68">
        <v>15</v>
      </c>
      <c r="D18" s="39">
        <v>15</v>
      </c>
      <c r="E18" s="69"/>
      <c r="F18" s="70" t="s">
        <v>21</v>
      </c>
      <c r="G18" s="87">
        <v>4</v>
      </c>
      <c r="H18" s="68"/>
      <c r="I18" s="16"/>
      <c r="J18" s="80"/>
      <c r="K18" s="20">
        <v>15</v>
      </c>
      <c r="L18" s="19"/>
      <c r="M18" s="81">
        <v>4</v>
      </c>
      <c r="N18" s="20"/>
      <c r="O18" s="19"/>
      <c r="P18" s="81"/>
      <c r="Q18" s="20"/>
      <c r="R18" s="19"/>
      <c r="S18" s="81"/>
      <c r="T18" s="65"/>
      <c r="U18" s="66"/>
      <c r="V18" s="86"/>
      <c r="W18" s="65"/>
      <c r="X18" s="66"/>
      <c r="Y18" s="86"/>
    </row>
    <row r="19" spans="1:25" ht="24" customHeight="1" thickBot="1" x14ac:dyDescent="0.3">
      <c r="A19" s="88" t="s">
        <v>28</v>
      </c>
      <c r="B19" s="89" t="s">
        <v>98</v>
      </c>
      <c r="C19" s="71">
        <v>30</v>
      </c>
      <c r="D19" s="40">
        <v>20</v>
      </c>
      <c r="E19" s="72">
        <v>10</v>
      </c>
      <c r="F19" s="73" t="s">
        <v>29</v>
      </c>
      <c r="G19" s="82">
        <v>3</v>
      </c>
      <c r="H19" s="71">
        <v>20</v>
      </c>
      <c r="I19" s="72">
        <v>10</v>
      </c>
      <c r="J19" s="82">
        <v>3</v>
      </c>
      <c r="K19" s="20"/>
      <c r="L19" s="19"/>
      <c r="M19" s="81"/>
      <c r="N19" s="20"/>
      <c r="O19" s="19"/>
      <c r="P19" s="81"/>
      <c r="Q19" s="20"/>
      <c r="R19" s="19"/>
      <c r="S19" s="81"/>
      <c r="T19" s="65"/>
      <c r="U19" s="66"/>
      <c r="V19" s="86"/>
      <c r="W19" s="65"/>
      <c r="X19" s="66"/>
      <c r="Y19" s="86"/>
    </row>
    <row r="20" spans="1:25" ht="24" customHeight="1" thickBot="1" x14ac:dyDescent="0.3">
      <c r="A20" s="437" t="s">
        <v>30</v>
      </c>
      <c r="B20" s="438"/>
      <c r="C20" s="90">
        <f>SUM(C14:C19)</f>
        <v>145</v>
      </c>
      <c r="D20" s="91">
        <f>SUM(D14:D19)</f>
        <v>120</v>
      </c>
      <c r="E20" s="93">
        <f>SUM(E14:E19)</f>
        <v>25</v>
      </c>
      <c r="F20" s="110"/>
      <c r="G20" s="95">
        <f>SUM(G14:G19)</f>
        <v>19</v>
      </c>
      <c r="H20" s="94"/>
      <c r="I20" s="93"/>
      <c r="J20" s="97">
        <f>SUM(J14:J19)</f>
        <v>9</v>
      </c>
      <c r="K20" s="96"/>
      <c r="L20" s="98"/>
      <c r="M20" s="99">
        <f>SUM(M14:M19)</f>
        <v>10</v>
      </c>
      <c r="N20" s="96"/>
      <c r="O20" s="98"/>
      <c r="P20" s="99"/>
      <c r="Q20" s="96"/>
      <c r="R20" s="98"/>
      <c r="S20" s="99"/>
      <c r="T20" s="100"/>
      <c r="U20" s="101"/>
      <c r="V20" s="103"/>
      <c r="W20" s="100"/>
      <c r="X20" s="101"/>
      <c r="Y20" s="103"/>
    </row>
    <row r="21" spans="1:25" ht="24" customHeight="1" thickBot="1" x14ac:dyDescent="0.3">
      <c r="A21" s="439" t="s">
        <v>116</v>
      </c>
      <c r="B21" s="440"/>
      <c r="C21" s="440"/>
      <c r="D21" s="440"/>
      <c r="E21" s="440"/>
      <c r="F21" s="440"/>
      <c r="G21" s="440"/>
      <c r="H21" s="440"/>
      <c r="I21" s="440"/>
      <c r="J21" s="440"/>
      <c r="K21" s="440"/>
      <c r="L21" s="440"/>
      <c r="M21" s="440"/>
      <c r="N21" s="440"/>
      <c r="O21" s="440"/>
      <c r="P21" s="440"/>
      <c r="Q21" s="440"/>
      <c r="R21" s="440"/>
      <c r="S21" s="440"/>
      <c r="T21" s="440"/>
      <c r="U21" s="440"/>
      <c r="V21" s="440"/>
      <c r="W21" s="440"/>
      <c r="X21" s="440"/>
      <c r="Y21" s="441"/>
    </row>
    <row r="22" spans="1:25" x14ac:dyDescent="0.25">
      <c r="A22" s="57">
        <v>7</v>
      </c>
      <c r="B22" s="42" t="s">
        <v>106</v>
      </c>
      <c r="C22" s="15">
        <f>SUM(D22:E22)</f>
        <v>40</v>
      </c>
      <c r="D22" s="13">
        <v>40</v>
      </c>
      <c r="E22" s="34"/>
      <c r="F22" s="104" t="s">
        <v>21</v>
      </c>
      <c r="G22" s="107">
        <v>6</v>
      </c>
      <c r="H22" s="15"/>
      <c r="I22" s="14"/>
      <c r="J22" s="79"/>
      <c r="K22" s="15"/>
      <c r="L22" s="14"/>
      <c r="M22" s="79"/>
      <c r="N22" s="15">
        <v>40</v>
      </c>
      <c r="O22" s="14"/>
      <c r="P22" s="79">
        <v>6</v>
      </c>
      <c r="Q22" s="15"/>
      <c r="R22" s="14"/>
      <c r="S22" s="79"/>
      <c r="T22" s="74"/>
      <c r="U22" s="75"/>
      <c r="V22" s="115"/>
      <c r="W22" s="74"/>
      <c r="X22" s="75"/>
      <c r="Y22" s="102"/>
    </row>
    <row r="23" spans="1:25" ht="28.5" customHeight="1" x14ac:dyDescent="0.25">
      <c r="A23" s="5">
        <v>8</v>
      </c>
      <c r="B23" s="43" t="s">
        <v>94</v>
      </c>
      <c r="C23" s="15">
        <f t="shared" ref="C23:C30" si="0">SUM(D23:E23)</f>
        <v>25</v>
      </c>
      <c r="D23" s="18">
        <v>25</v>
      </c>
      <c r="E23" s="35"/>
      <c r="F23" s="37" t="s">
        <v>26</v>
      </c>
      <c r="G23" s="108">
        <v>3</v>
      </c>
      <c r="H23" s="17"/>
      <c r="I23" s="16"/>
      <c r="J23" s="80"/>
      <c r="K23" s="17"/>
      <c r="L23" s="16"/>
      <c r="M23" s="80"/>
      <c r="N23" s="17">
        <v>25</v>
      </c>
      <c r="O23" s="16"/>
      <c r="P23" s="80">
        <v>3</v>
      </c>
      <c r="Q23" s="17"/>
      <c r="R23" s="16"/>
      <c r="S23" s="80"/>
      <c r="T23" s="68"/>
      <c r="U23" s="69"/>
      <c r="V23" s="87"/>
      <c r="W23" s="68"/>
      <c r="X23" s="69"/>
      <c r="Y23" s="85"/>
    </row>
    <row r="24" spans="1:25" x14ac:dyDescent="0.25">
      <c r="A24" s="5">
        <v>9</v>
      </c>
      <c r="B24" s="43" t="s">
        <v>31</v>
      </c>
      <c r="C24" s="15">
        <f t="shared" si="0"/>
        <v>45</v>
      </c>
      <c r="D24" s="18">
        <v>25</v>
      </c>
      <c r="E24" s="35">
        <v>20</v>
      </c>
      <c r="F24" s="37" t="s">
        <v>26</v>
      </c>
      <c r="G24" s="108">
        <v>4</v>
      </c>
      <c r="H24" s="17"/>
      <c r="I24" s="16"/>
      <c r="J24" s="80"/>
      <c r="K24" s="17">
        <v>25</v>
      </c>
      <c r="L24" s="16">
        <v>20</v>
      </c>
      <c r="M24" s="80">
        <v>4</v>
      </c>
      <c r="N24" s="17"/>
      <c r="O24" s="16"/>
      <c r="P24" s="80"/>
      <c r="Q24" s="17"/>
      <c r="R24" s="16"/>
      <c r="S24" s="80"/>
      <c r="T24" s="68"/>
      <c r="U24" s="69"/>
      <c r="V24" s="87"/>
      <c r="W24" s="68"/>
      <c r="X24" s="69"/>
      <c r="Y24" s="85"/>
    </row>
    <row r="25" spans="1:25" ht="20.25" customHeight="1" x14ac:dyDescent="0.25">
      <c r="A25" s="5">
        <v>10</v>
      </c>
      <c r="B25" s="43" t="s">
        <v>32</v>
      </c>
      <c r="C25" s="15">
        <f t="shared" si="0"/>
        <v>30</v>
      </c>
      <c r="D25" s="18">
        <v>30</v>
      </c>
      <c r="E25" s="35"/>
      <c r="F25" s="37" t="s">
        <v>26</v>
      </c>
      <c r="G25" s="108">
        <v>4</v>
      </c>
      <c r="H25" s="17">
        <v>30</v>
      </c>
      <c r="I25" s="16"/>
      <c r="J25" s="80">
        <v>4</v>
      </c>
      <c r="K25" s="17"/>
      <c r="L25" s="16"/>
      <c r="M25" s="80"/>
      <c r="N25" s="17"/>
      <c r="O25" s="16"/>
      <c r="P25" s="80"/>
      <c r="Q25" s="17"/>
      <c r="R25" s="16"/>
      <c r="S25" s="80"/>
      <c r="T25" s="68"/>
      <c r="U25" s="69"/>
      <c r="V25" s="87"/>
      <c r="W25" s="68"/>
      <c r="X25" s="69"/>
      <c r="Y25" s="85"/>
    </row>
    <row r="26" spans="1:25" ht="18" customHeight="1" x14ac:dyDescent="0.25">
      <c r="A26" s="5">
        <v>11</v>
      </c>
      <c r="B26" s="43" t="s">
        <v>99</v>
      </c>
      <c r="C26" s="15">
        <f t="shared" si="0"/>
        <v>35</v>
      </c>
      <c r="D26" s="18">
        <v>20</v>
      </c>
      <c r="E26" s="35">
        <v>15</v>
      </c>
      <c r="F26" s="37" t="s">
        <v>26</v>
      </c>
      <c r="G26" s="108">
        <v>4</v>
      </c>
      <c r="H26" s="17"/>
      <c r="I26" s="16"/>
      <c r="J26" s="80"/>
      <c r="K26" s="17"/>
      <c r="L26" s="16"/>
      <c r="M26" s="80"/>
      <c r="N26" s="17">
        <v>20</v>
      </c>
      <c r="O26" s="16">
        <v>15</v>
      </c>
      <c r="P26" s="80">
        <v>3</v>
      </c>
      <c r="Q26" s="17"/>
      <c r="R26" s="16"/>
      <c r="S26" s="80"/>
      <c r="T26" s="68"/>
      <c r="U26" s="69"/>
      <c r="V26" s="87"/>
      <c r="W26" s="68"/>
      <c r="X26" s="69"/>
      <c r="Y26" s="85"/>
    </row>
    <row r="27" spans="1:25" x14ac:dyDescent="0.25">
      <c r="A27" s="5">
        <v>12</v>
      </c>
      <c r="B27" s="44" t="s">
        <v>100</v>
      </c>
      <c r="C27" s="15">
        <f t="shared" si="0"/>
        <v>45</v>
      </c>
      <c r="D27" s="18">
        <v>30</v>
      </c>
      <c r="E27" s="35">
        <v>15</v>
      </c>
      <c r="F27" s="37" t="s">
        <v>29</v>
      </c>
      <c r="G27" s="108">
        <v>7</v>
      </c>
      <c r="H27" s="20"/>
      <c r="I27" s="19"/>
      <c r="J27" s="81"/>
      <c r="K27" s="20"/>
      <c r="L27" s="19"/>
      <c r="M27" s="81"/>
      <c r="N27" s="20"/>
      <c r="O27" s="19"/>
      <c r="P27" s="81"/>
      <c r="Q27" s="20"/>
      <c r="R27" s="19"/>
      <c r="S27" s="81"/>
      <c r="T27" s="68">
        <v>30</v>
      </c>
      <c r="U27" s="69">
        <v>15</v>
      </c>
      <c r="V27" s="87">
        <v>7</v>
      </c>
      <c r="W27" s="68"/>
      <c r="X27" s="69"/>
      <c r="Y27" s="85"/>
    </row>
    <row r="28" spans="1:25" ht="24" x14ac:dyDescent="0.25">
      <c r="A28" s="5">
        <v>13</v>
      </c>
      <c r="B28" s="43" t="s">
        <v>103</v>
      </c>
      <c r="C28" s="15">
        <f t="shared" si="0"/>
        <v>20</v>
      </c>
      <c r="D28" s="18">
        <v>10</v>
      </c>
      <c r="E28" s="35">
        <v>10</v>
      </c>
      <c r="F28" s="37" t="s">
        <v>26</v>
      </c>
      <c r="G28" s="108">
        <v>4</v>
      </c>
      <c r="H28" s="20"/>
      <c r="I28" s="19"/>
      <c r="J28" s="81"/>
      <c r="K28" s="20"/>
      <c r="L28" s="19"/>
      <c r="M28" s="81"/>
      <c r="N28" s="20"/>
      <c r="O28" s="19"/>
      <c r="P28" s="81"/>
      <c r="Q28" s="20"/>
      <c r="R28" s="19"/>
      <c r="S28" s="81"/>
      <c r="T28" s="68">
        <v>10</v>
      </c>
      <c r="U28" s="69">
        <v>10</v>
      </c>
      <c r="V28" s="87">
        <v>4</v>
      </c>
      <c r="W28" s="68"/>
      <c r="X28" s="69"/>
      <c r="Y28" s="85"/>
    </row>
    <row r="29" spans="1:25" x14ac:dyDescent="0.25">
      <c r="A29" s="6">
        <v>14</v>
      </c>
      <c r="B29" s="43" t="s">
        <v>71</v>
      </c>
      <c r="C29" s="15">
        <f t="shared" si="0"/>
        <v>30</v>
      </c>
      <c r="D29" s="18">
        <v>20</v>
      </c>
      <c r="E29" s="35">
        <v>10</v>
      </c>
      <c r="F29" s="37" t="s">
        <v>29</v>
      </c>
      <c r="G29" s="108">
        <v>7</v>
      </c>
      <c r="H29" s="20"/>
      <c r="I29" s="19"/>
      <c r="J29" s="81"/>
      <c r="K29" s="20"/>
      <c r="L29" s="19"/>
      <c r="M29" s="81"/>
      <c r="N29" s="20"/>
      <c r="O29" s="19"/>
      <c r="P29" s="81"/>
      <c r="Q29" s="20"/>
      <c r="R29" s="19"/>
      <c r="S29" s="81"/>
      <c r="T29" s="68"/>
      <c r="U29" s="69"/>
      <c r="V29" s="87"/>
      <c r="W29" s="68">
        <v>20</v>
      </c>
      <c r="X29" s="69">
        <v>10</v>
      </c>
      <c r="Y29" s="85">
        <v>7</v>
      </c>
    </row>
    <row r="30" spans="1:25" ht="24" customHeight="1" x14ac:dyDescent="0.25">
      <c r="A30" s="6">
        <v>15</v>
      </c>
      <c r="B30" s="43" t="s">
        <v>97</v>
      </c>
      <c r="C30" s="15">
        <f t="shared" si="0"/>
        <v>25</v>
      </c>
      <c r="D30" s="18">
        <v>15</v>
      </c>
      <c r="E30" s="35">
        <v>10</v>
      </c>
      <c r="F30" s="37" t="s">
        <v>26</v>
      </c>
      <c r="G30" s="108">
        <v>5</v>
      </c>
      <c r="H30" s="20"/>
      <c r="I30" s="19"/>
      <c r="J30" s="81"/>
      <c r="K30" s="20"/>
      <c r="L30" s="19"/>
      <c r="M30" s="81"/>
      <c r="N30" s="20"/>
      <c r="O30" s="19"/>
      <c r="P30" s="81"/>
      <c r="Q30" s="20"/>
      <c r="R30" s="19"/>
      <c r="S30" s="81"/>
      <c r="T30" s="68"/>
      <c r="U30" s="69"/>
      <c r="V30" s="87"/>
      <c r="W30" s="68">
        <v>15</v>
      </c>
      <c r="X30" s="69">
        <v>10</v>
      </c>
      <c r="Y30" s="85">
        <v>5</v>
      </c>
    </row>
    <row r="31" spans="1:25" ht="26.25" customHeight="1" x14ac:dyDescent="0.25">
      <c r="A31" s="6">
        <v>16</v>
      </c>
      <c r="B31" s="43" t="s">
        <v>33</v>
      </c>
      <c r="C31" s="15">
        <v>15</v>
      </c>
      <c r="D31" s="18">
        <v>15</v>
      </c>
      <c r="E31" s="35"/>
      <c r="F31" s="167" t="s">
        <v>21</v>
      </c>
      <c r="G31" s="108">
        <v>5</v>
      </c>
      <c r="H31" s="20"/>
      <c r="I31" s="19"/>
      <c r="J31" s="81"/>
      <c r="K31" s="20"/>
      <c r="L31" s="19"/>
      <c r="M31" s="81"/>
      <c r="N31" s="20"/>
      <c r="O31" s="19"/>
      <c r="P31" s="81"/>
      <c r="Q31" s="20"/>
      <c r="R31" s="19"/>
      <c r="S31" s="81"/>
      <c r="T31" s="68"/>
      <c r="U31" s="69"/>
      <c r="V31" s="87"/>
      <c r="W31" s="68">
        <v>15</v>
      </c>
      <c r="X31" s="69"/>
      <c r="Y31" s="85">
        <v>5</v>
      </c>
    </row>
    <row r="32" spans="1:25" ht="24" customHeight="1" thickBot="1" x14ac:dyDescent="0.3">
      <c r="A32" s="6">
        <v>17</v>
      </c>
      <c r="B32" s="54" t="s">
        <v>34</v>
      </c>
      <c r="C32" s="15">
        <v>40</v>
      </c>
      <c r="D32" s="24">
        <v>25</v>
      </c>
      <c r="E32" s="38">
        <v>15</v>
      </c>
      <c r="F32" s="105" t="s">
        <v>29</v>
      </c>
      <c r="G32" s="109">
        <v>6</v>
      </c>
      <c r="H32" s="20"/>
      <c r="I32" s="19"/>
      <c r="J32" s="81"/>
      <c r="K32" s="20"/>
      <c r="L32" s="19"/>
      <c r="M32" s="81"/>
      <c r="N32" s="20"/>
      <c r="O32" s="19"/>
      <c r="P32" s="81"/>
      <c r="Q32" s="20"/>
      <c r="R32" s="19"/>
      <c r="S32" s="81"/>
      <c r="T32" s="71">
        <v>25</v>
      </c>
      <c r="U32" s="72">
        <v>15</v>
      </c>
      <c r="V32" s="82">
        <v>6</v>
      </c>
      <c r="W32" s="71"/>
      <c r="X32" s="72"/>
      <c r="Y32" s="86"/>
    </row>
    <row r="33" spans="1:25" ht="36.75" customHeight="1" thickBot="1" x14ac:dyDescent="0.3">
      <c r="A33" s="422" t="s">
        <v>30</v>
      </c>
      <c r="B33" s="424"/>
      <c r="C33" s="111">
        <f>SUM(C22:C32)</f>
        <v>350</v>
      </c>
      <c r="D33" s="92">
        <f>SUM(D22:D32)</f>
        <v>255</v>
      </c>
      <c r="E33" s="112">
        <f>SUM(E22:E32)</f>
        <v>95</v>
      </c>
      <c r="F33" s="113"/>
      <c r="G33" s="114">
        <f>SUM(G22:G32)</f>
        <v>55</v>
      </c>
      <c r="H33" s="92"/>
      <c r="I33" s="98"/>
      <c r="J33" s="99">
        <f>SUM(J22:J32)</f>
        <v>4</v>
      </c>
      <c r="K33" s="96"/>
      <c r="L33" s="98"/>
      <c r="M33" s="99">
        <f>SUM(M22:M32)</f>
        <v>4</v>
      </c>
      <c r="N33" s="96"/>
      <c r="O33" s="98"/>
      <c r="P33" s="99">
        <f>SUM(P22:P32)</f>
        <v>12</v>
      </c>
      <c r="Q33" s="96"/>
      <c r="R33" s="98"/>
      <c r="S33" s="99"/>
      <c r="T33" s="94"/>
      <c r="U33" s="93"/>
      <c r="V33" s="97">
        <f>SUM(V22:V32)</f>
        <v>17</v>
      </c>
      <c r="W33" s="94"/>
      <c r="X33" s="93"/>
      <c r="Y33" s="103">
        <f>SUM(Y22:Y32)</f>
        <v>17</v>
      </c>
    </row>
    <row r="34" spans="1:25" ht="36" customHeight="1" thickBot="1" x14ac:dyDescent="0.3">
      <c r="A34" s="422" t="s">
        <v>117</v>
      </c>
      <c r="B34" s="423"/>
      <c r="C34" s="423"/>
      <c r="D34" s="423"/>
      <c r="E34" s="423"/>
      <c r="F34" s="423"/>
      <c r="G34" s="423"/>
      <c r="H34" s="423"/>
      <c r="I34" s="423"/>
      <c r="J34" s="423"/>
      <c r="K34" s="423"/>
      <c r="L34" s="423"/>
      <c r="M34" s="423"/>
      <c r="N34" s="423"/>
      <c r="O34" s="423"/>
      <c r="P34" s="423"/>
      <c r="Q34" s="423"/>
      <c r="R34" s="423"/>
      <c r="S34" s="423"/>
      <c r="T34" s="423"/>
      <c r="U34" s="423"/>
      <c r="V34" s="423"/>
      <c r="W34" s="423"/>
      <c r="X34" s="423"/>
      <c r="Y34" s="424"/>
    </row>
    <row r="35" spans="1:25" ht="24.75" customHeight="1" thickBot="1" x14ac:dyDescent="0.3">
      <c r="A35" s="116" t="s">
        <v>35</v>
      </c>
      <c r="B35" s="117" t="s">
        <v>36</v>
      </c>
      <c r="C35" s="118">
        <f>SUM(D35:E35)</f>
        <v>10</v>
      </c>
      <c r="D35" s="119">
        <f>SUM(H35,K35,N35,Q35,T35,W35)</f>
        <v>10</v>
      </c>
      <c r="E35" s="121"/>
      <c r="F35" s="36" t="s">
        <v>26</v>
      </c>
      <c r="G35" s="79">
        <v>1</v>
      </c>
      <c r="H35" s="15">
        <v>10</v>
      </c>
      <c r="I35" s="14"/>
      <c r="J35" s="123">
        <v>1</v>
      </c>
      <c r="K35" s="15"/>
      <c r="L35" s="14"/>
      <c r="M35" s="79"/>
      <c r="N35" s="15"/>
      <c r="O35" s="14"/>
      <c r="P35" s="79"/>
      <c r="Q35" s="15"/>
      <c r="R35" s="14"/>
      <c r="S35" s="79"/>
      <c r="T35" s="74"/>
      <c r="U35" s="75"/>
      <c r="V35" s="115"/>
      <c r="W35" s="74"/>
      <c r="X35" s="75"/>
      <c r="Y35" s="115"/>
    </row>
    <row r="36" spans="1:25" ht="24" customHeight="1" thickBot="1" x14ac:dyDescent="0.3">
      <c r="A36" s="23" t="s">
        <v>37</v>
      </c>
      <c r="B36" s="45" t="s">
        <v>72</v>
      </c>
      <c r="C36" s="118">
        <f t="shared" ref="C36:C49" si="1">SUM(D36:E36)</f>
        <v>5</v>
      </c>
      <c r="D36" s="119">
        <f t="shared" ref="D36:D49" si="2">SUM(H36,K36,N36,Q36,T36,W36)</f>
        <v>5</v>
      </c>
      <c r="E36" s="34"/>
      <c r="F36" s="58" t="s">
        <v>26</v>
      </c>
      <c r="G36" s="80">
        <v>1</v>
      </c>
      <c r="H36" s="15">
        <v>5</v>
      </c>
      <c r="I36" s="14"/>
      <c r="J36" s="124">
        <v>1</v>
      </c>
      <c r="K36" s="15"/>
      <c r="L36" s="14"/>
      <c r="M36" s="83"/>
      <c r="N36" s="15"/>
      <c r="O36" s="14"/>
      <c r="P36" s="83"/>
      <c r="Q36" s="15"/>
      <c r="R36" s="14"/>
      <c r="S36" s="83"/>
      <c r="T36" s="74"/>
      <c r="U36" s="75"/>
      <c r="V36" s="126"/>
      <c r="W36" s="74"/>
      <c r="X36" s="75"/>
      <c r="Y36" s="126"/>
    </row>
    <row r="37" spans="1:25" ht="24.75" customHeight="1" thickBot="1" x14ac:dyDescent="0.3">
      <c r="A37" s="116" t="s">
        <v>38</v>
      </c>
      <c r="B37" s="46" t="s">
        <v>73</v>
      </c>
      <c r="C37" s="118">
        <v>20</v>
      </c>
      <c r="D37" s="119">
        <f t="shared" si="2"/>
        <v>20</v>
      </c>
      <c r="E37" s="35"/>
      <c r="F37" s="58" t="s">
        <v>21</v>
      </c>
      <c r="G37" s="80">
        <v>4</v>
      </c>
      <c r="H37" s="15"/>
      <c r="I37" s="14"/>
      <c r="J37" s="124"/>
      <c r="K37" s="15">
        <v>20</v>
      </c>
      <c r="L37" s="14"/>
      <c r="M37" s="83">
        <v>4</v>
      </c>
      <c r="N37" s="15"/>
      <c r="O37" s="14"/>
      <c r="P37" s="83"/>
      <c r="Q37" s="15"/>
      <c r="R37" s="14"/>
      <c r="S37" s="83"/>
      <c r="T37" s="68"/>
      <c r="U37" s="69"/>
      <c r="V37" s="87"/>
      <c r="W37" s="68"/>
      <c r="X37" s="69"/>
      <c r="Y37" s="87"/>
    </row>
    <row r="38" spans="1:25" ht="24.75" thickBot="1" x14ac:dyDescent="0.3">
      <c r="A38" s="23" t="s">
        <v>39</v>
      </c>
      <c r="B38" s="47" t="s">
        <v>107</v>
      </c>
      <c r="C38" s="118">
        <v>40</v>
      </c>
      <c r="D38" s="119">
        <f t="shared" si="2"/>
        <v>20</v>
      </c>
      <c r="E38" s="35">
        <v>20</v>
      </c>
      <c r="F38" s="58" t="s">
        <v>29</v>
      </c>
      <c r="G38" s="80">
        <v>6</v>
      </c>
      <c r="H38" s="15"/>
      <c r="I38" s="14"/>
      <c r="J38" s="83"/>
      <c r="K38" s="15">
        <v>20</v>
      </c>
      <c r="L38" s="14">
        <v>20</v>
      </c>
      <c r="M38" s="83">
        <v>6</v>
      </c>
      <c r="N38" s="15"/>
      <c r="O38" s="14"/>
      <c r="P38" s="83"/>
      <c r="Q38" s="15"/>
      <c r="R38" s="14"/>
      <c r="S38" s="83"/>
      <c r="T38" s="68"/>
      <c r="U38" s="69"/>
      <c r="V38" s="87"/>
      <c r="W38" s="68"/>
      <c r="X38" s="69"/>
      <c r="Y38" s="87"/>
    </row>
    <row r="39" spans="1:25" ht="48.75" customHeight="1" thickBot="1" x14ac:dyDescent="0.3">
      <c r="A39" s="116" t="s">
        <v>40</v>
      </c>
      <c r="B39" s="43" t="s">
        <v>76</v>
      </c>
      <c r="C39" s="118">
        <v>25</v>
      </c>
      <c r="D39" s="119">
        <f t="shared" si="2"/>
        <v>0</v>
      </c>
      <c r="E39" s="35">
        <v>25</v>
      </c>
      <c r="F39" s="37" t="s">
        <v>26</v>
      </c>
      <c r="G39" s="80">
        <v>2</v>
      </c>
      <c r="H39" s="17"/>
      <c r="I39" s="16"/>
      <c r="J39" s="80"/>
      <c r="K39" s="17"/>
      <c r="L39" s="16"/>
      <c r="M39" s="80"/>
      <c r="N39" s="17"/>
      <c r="O39" s="16"/>
      <c r="P39" s="80"/>
      <c r="Q39" s="17"/>
      <c r="R39" s="16">
        <v>25</v>
      </c>
      <c r="S39" s="80">
        <v>2</v>
      </c>
      <c r="T39" s="68"/>
      <c r="U39" s="69"/>
      <c r="V39" s="87"/>
      <c r="W39" s="68"/>
      <c r="X39" s="69"/>
      <c r="Y39" s="87"/>
    </row>
    <row r="40" spans="1:25" ht="15.75" thickBot="1" x14ac:dyDescent="0.3">
      <c r="A40" s="23" t="s">
        <v>41</v>
      </c>
      <c r="B40" s="46" t="s">
        <v>74</v>
      </c>
      <c r="C40" s="118">
        <v>30</v>
      </c>
      <c r="D40" s="119">
        <f t="shared" si="2"/>
        <v>30</v>
      </c>
      <c r="E40" s="35"/>
      <c r="F40" s="37" t="s">
        <v>26</v>
      </c>
      <c r="G40" s="80">
        <v>2</v>
      </c>
      <c r="H40" s="17"/>
      <c r="I40" s="16"/>
      <c r="J40" s="80"/>
      <c r="K40" s="17">
        <v>30</v>
      </c>
      <c r="L40" s="16"/>
      <c r="M40" s="81">
        <v>2</v>
      </c>
      <c r="N40" s="17"/>
      <c r="O40" s="16"/>
      <c r="P40" s="81"/>
      <c r="Q40" s="17"/>
      <c r="R40" s="16"/>
      <c r="S40" s="81"/>
      <c r="T40" s="68"/>
      <c r="U40" s="69"/>
      <c r="V40" s="87"/>
      <c r="W40" s="68"/>
      <c r="X40" s="69"/>
      <c r="Y40" s="87"/>
    </row>
    <row r="41" spans="1:25" ht="15.75" thickBot="1" x14ac:dyDescent="0.3">
      <c r="A41" s="116" t="s">
        <v>42</v>
      </c>
      <c r="B41" s="48" t="s">
        <v>95</v>
      </c>
      <c r="C41" s="118">
        <v>35</v>
      </c>
      <c r="D41" s="119">
        <f t="shared" si="2"/>
        <v>35</v>
      </c>
      <c r="E41" s="35"/>
      <c r="F41" s="64" t="s">
        <v>21</v>
      </c>
      <c r="G41" s="80">
        <v>4</v>
      </c>
      <c r="H41" s="20"/>
      <c r="I41" s="19"/>
      <c r="J41" s="81"/>
      <c r="K41" s="20"/>
      <c r="L41" s="19"/>
      <c r="M41" s="81"/>
      <c r="N41" s="20">
        <v>35</v>
      </c>
      <c r="O41" s="19"/>
      <c r="P41" s="81">
        <v>4</v>
      </c>
      <c r="Q41" s="20"/>
      <c r="R41" s="19"/>
      <c r="S41" s="81"/>
      <c r="T41" s="53"/>
      <c r="U41" s="69"/>
      <c r="V41" s="87"/>
      <c r="W41" s="68"/>
      <c r="X41" s="69"/>
      <c r="Y41" s="87"/>
    </row>
    <row r="42" spans="1:25" ht="15.75" thickBot="1" x14ac:dyDescent="0.3">
      <c r="A42" s="23" t="s">
        <v>43</v>
      </c>
      <c r="B42" s="22" t="s">
        <v>47</v>
      </c>
      <c r="C42" s="118">
        <f t="shared" si="1"/>
        <v>20</v>
      </c>
      <c r="D42" s="119">
        <f t="shared" si="2"/>
        <v>20</v>
      </c>
      <c r="E42" s="35"/>
      <c r="F42" s="64" t="s">
        <v>26</v>
      </c>
      <c r="G42" s="80">
        <v>1</v>
      </c>
      <c r="H42" s="20"/>
      <c r="I42" s="19"/>
      <c r="J42" s="81"/>
      <c r="K42" s="20"/>
      <c r="L42" s="19"/>
      <c r="M42" s="81"/>
      <c r="N42" s="20">
        <v>20</v>
      </c>
      <c r="O42" s="19"/>
      <c r="P42" s="81">
        <v>1</v>
      </c>
      <c r="Q42" s="20"/>
      <c r="R42" s="19"/>
      <c r="S42" s="81"/>
      <c r="T42" s="53"/>
      <c r="U42" s="69"/>
      <c r="V42" s="87"/>
      <c r="W42" s="68"/>
      <c r="X42" s="69"/>
      <c r="Y42" s="87"/>
    </row>
    <row r="43" spans="1:25" ht="15.75" thickBot="1" x14ac:dyDescent="0.3">
      <c r="A43" s="116" t="s">
        <v>44</v>
      </c>
      <c r="B43" s="48" t="s">
        <v>75</v>
      </c>
      <c r="C43" s="118">
        <f t="shared" si="1"/>
        <v>20</v>
      </c>
      <c r="D43" s="119">
        <f t="shared" si="2"/>
        <v>20</v>
      </c>
      <c r="E43" s="35"/>
      <c r="F43" s="64" t="s">
        <v>26</v>
      </c>
      <c r="G43" s="80">
        <v>2</v>
      </c>
      <c r="H43" s="20"/>
      <c r="I43" s="19"/>
      <c r="J43" s="81"/>
      <c r="K43" s="20"/>
      <c r="L43" s="19"/>
      <c r="M43" s="81"/>
      <c r="N43" s="20">
        <v>20</v>
      </c>
      <c r="O43" s="19"/>
      <c r="P43" s="81">
        <v>2</v>
      </c>
      <c r="Q43" s="20"/>
      <c r="R43" s="19"/>
      <c r="S43" s="81"/>
      <c r="T43" s="53"/>
      <c r="U43" s="69"/>
      <c r="V43" s="87"/>
      <c r="W43" s="68"/>
      <c r="X43" s="69"/>
      <c r="Y43" s="87"/>
    </row>
    <row r="44" spans="1:25" ht="37.5" customHeight="1" thickBot="1" x14ac:dyDescent="0.3">
      <c r="A44" s="23" t="s">
        <v>45</v>
      </c>
      <c r="B44" s="48" t="s">
        <v>109</v>
      </c>
      <c r="C44" s="118">
        <v>30</v>
      </c>
      <c r="D44" s="119">
        <f t="shared" si="2"/>
        <v>30</v>
      </c>
      <c r="E44" s="38"/>
      <c r="F44" s="64" t="s">
        <v>26</v>
      </c>
      <c r="G44" s="81">
        <v>2</v>
      </c>
      <c r="H44" s="20"/>
      <c r="I44" s="19"/>
      <c r="J44" s="81"/>
      <c r="K44" s="20"/>
      <c r="L44" s="19"/>
      <c r="M44" s="81"/>
      <c r="N44" s="20">
        <v>30</v>
      </c>
      <c r="O44" s="19"/>
      <c r="P44" s="81">
        <v>2</v>
      </c>
      <c r="Q44" s="20"/>
      <c r="R44" s="19"/>
      <c r="S44" s="81"/>
      <c r="T44" s="125"/>
      <c r="U44" s="72"/>
      <c r="V44" s="82"/>
      <c r="W44" s="71"/>
      <c r="X44" s="72"/>
      <c r="Y44" s="82"/>
    </row>
    <row r="45" spans="1:25" ht="15.75" thickBot="1" x14ac:dyDescent="0.3">
      <c r="A45" s="116" t="s">
        <v>46</v>
      </c>
      <c r="B45" s="132" t="s">
        <v>52</v>
      </c>
      <c r="C45" s="118">
        <v>30</v>
      </c>
      <c r="D45" s="119">
        <v>20</v>
      </c>
      <c r="E45" s="38">
        <v>10</v>
      </c>
      <c r="F45" s="64" t="s">
        <v>29</v>
      </c>
      <c r="G45" s="81">
        <v>4</v>
      </c>
      <c r="H45" s="20">
        <v>20</v>
      </c>
      <c r="I45" s="19">
        <v>10</v>
      </c>
      <c r="J45" s="81">
        <v>4</v>
      </c>
      <c r="K45" s="20"/>
      <c r="L45" s="19"/>
      <c r="M45" s="81"/>
      <c r="N45" s="20"/>
      <c r="O45" s="19"/>
      <c r="P45" s="81"/>
      <c r="Q45" s="20"/>
      <c r="R45" s="19"/>
      <c r="S45" s="81"/>
      <c r="T45" s="125"/>
      <c r="U45" s="72"/>
      <c r="V45" s="82"/>
      <c r="W45" s="71"/>
      <c r="X45" s="72"/>
      <c r="Y45" s="82"/>
    </row>
    <row r="46" spans="1:25" ht="15.75" thickBot="1" x14ac:dyDescent="0.3">
      <c r="A46" s="23" t="s">
        <v>48</v>
      </c>
      <c r="B46" s="51" t="s">
        <v>108</v>
      </c>
      <c r="C46" s="118">
        <f t="shared" si="1"/>
        <v>35</v>
      </c>
      <c r="D46" s="119">
        <f t="shared" si="2"/>
        <v>20</v>
      </c>
      <c r="E46" s="38">
        <v>15</v>
      </c>
      <c r="F46" s="64" t="s">
        <v>29</v>
      </c>
      <c r="G46" s="81">
        <v>4</v>
      </c>
      <c r="H46" s="20"/>
      <c r="I46" s="19"/>
      <c r="J46" s="81"/>
      <c r="K46" s="20"/>
      <c r="L46" s="19"/>
      <c r="M46" s="81"/>
      <c r="N46" s="20"/>
      <c r="O46" s="19"/>
      <c r="P46" s="81"/>
      <c r="Q46" s="20">
        <v>20</v>
      </c>
      <c r="R46" s="19">
        <v>15</v>
      </c>
      <c r="S46" s="81">
        <v>4</v>
      </c>
      <c r="T46" s="125"/>
      <c r="U46" s="72"/>
      <c r="V46" s="82"/>
      <c r="W46" s="71"/>
      <c r="X46" s="72"/>
      <c r="Y46" s="82"/>
    </row>
    <row r="47" spans="1:25" ht="36.75" customHeight="1" thickBot="1" x14ac:dyDescent="0.3">
      <c r="A47" s="116" t="s">
        <v>49</v>
      </c>
      <c r="B47" s="132" t="s">
        <v>53</v>
      </c>
      <c r="C47" s="118">
        <f t="shared" si="1"/>
        <v>20</v>
      </c>
      <c r="D47" s="119">
        <f t="shared" si="2"/>
        <v>20</v>
      </c>
      <c r="E47" s="38"/>
      <c r="F47" s="64" t="s">
        <v>26</v>
      </c>
      <c r="G47" s="81">
        <v>2</v>
      </c>
      <c r="H47" s="20"/>
      <c r="I47" s="19"/>
      <c r="J47" s="81"/>
      <c r="K47" s="20"/>
      <c r="L47" s="19"/>
      <c r="M47" s="81"/>
      <c r="N47" s="20">
        <v>20</v>
      </c>
      <c r="O47" s="19"/>
      <c r="P47" s="81">
        <v>2</v>
      </c>
      <c r="Q47" s="20"/>
      <c r="R47" s="19"/>
      <c r="S47" s="81"/>
      <c r="T47" s="125"/>
      <c r="U47" s="72"/>
      <c r="V47" s="82"/>
      <c r="W47" s="71"/>
      <c r="X47" s="72"/>
      <c r="Y47" s="82"/>
    </row>
    <row r="48" spans="1:25" ht="24.75" customHeight="1" thickBot="1" x14ac:dyDescent="0.3">
      <c r="A48" s="23" t="s">
        <v>50</v>
      </c>
      <c r="B48" s="132" t="s">
        <v>54</v>
      </c>
      <c r="C48" s="118">
        <f t="shared" si="1"/>
        <v>20</v>
      </c>
      <c r="D48" s="119">
        <f t="shared" si="2"/>
        <v>20</v>
      </c>
      <c r="E48" s="38"/>
      <c r="F48" s="64" t="s">
        <v>26</v>
      </c>
      <c r="G48" s="81">
        <v>2</v>
      </c>
      <c r="H48" s="20"/>
      <c r="I48" s="19"/>
      <c r="J48" s="81"/>
      <c r="K48" s="20"/>
      <c r="L48" s="19"/>
      <c r="M48" s="81"/>
      <c r="N48" s="20">
        <v>20</v>
      </c>
      <c r="O48" s="19"/>
      <c r="P48" s="81">
        <v>2</v>
      </c>
      <c r="Q48" s="20"/>
      <c r="R48" s="19"/>
      <c r="S48" s="81"/>
      <c r="T48" s="125"/>
      <c r="U48" s="72"/>
      <c r="V48" s="82"/>
      <c r="W48" s="71"/>
      <c r="X48" s="72"/>
      <c r="Y48" s="82"/>
    </row>
    <row r="49" spans="1:25" ht="36" customHeight="1" thickBot="1" x14ac:dyDescent="0.3">
      <c r="A49" s="116" t="s">
        <v>51</v>
      </c>
      <c r="B49" s="55" t="s">
        <v>123</v>
      </c>
      <c r="C49" s="118">
        <f t="shared" si="1"/>
        <v>30</v>
      </c>
      <c r="D49" s="119">
        <f t="shared" si="2"/>
        <v>15</v>
      </c>
      <c r="E49" s="38">
        <v>15</v>
      </c>
      <c r="F49" s="64" t="s">
        <v>26</v>
      </c>
      <c r="G49" s="81">
        <v>2</v>
      </c>
      <c r="H49" s="20"/>
      <c r="I49" s="19"/>
      <c r="J49" s="81"/>
      <c r="K49" s="20"/>
      <c r="L49" s="19"/>
      <c r="M49" s="81"/>
      <c r="N49" s="20"/>
      <c r="O49" s="19"/>
      <c r="P49" s="81"/>
      <c r="Q49" s="20"/>
      <c r="R49" s="19"/>
      <c r="S49" s="81"/>
      <c r="T49" s="71"/>
      <c r="U49" s="72"/>
      <c r="V49" s="82"/>
      <c r="W49" s="71">
        <v>15</v>
      </c>
      <c r="X49" s="72">
        <v>15</v>
      </c>
      <c r="Y49" s="82">
        <v>2</v>
      </c>
    </row>
    <row r="50" spans="1:25" ht="36.75" customHeight="1" thickBot="1" x14ac:dyDescent="0.3">
      <c r="A50" s="422" t="s">
        <v>30</v>
      </c>
      <c r="B50" s="442"/>
      <c r="C50" s="120">
        <f>SUM(C35:C49)</f>
        <v>370</v>
      </c>
      <c r="D50" s="92">
        <f>SUM(D35:D49)</f>
        <v>285</v>
      </c>
      <c r="E50" s="112">
        <f>SUM(E35:E49)</f>
        <v>85</v>
      </c>
      <c r="F50" s="113"/>
      <c r="G50" s="122">
        <f>SUM(G35:G49)</f>
        <v>39</v>
      </c>
      <c r="H50" s="96"/>
      <c r="I50" s="98"/>
      <c r="J50" s="99">
        <f>SUM(J35:J49)</f>
        <v>6</v>
      </c>
      <c r="K50" s="96"/>
      <c r="L50" s="98"/>
      <c r="M50" s="99">
        <f>SUM(M35:M49)</f>
        <v>12</v>
      </c>
      <c r="N50" s="96"/>
      <c r="O50" s="98"/>
      <c r="P50" s="99">
        <f>SUM(P35:P49)</f>
        <v>13</v>
      </c>
      <c r="Q50" s="96"/>
      <c r="R50" s="98"/>
      <c r="S50" s="99">
        <f>SUM(S35:S49)</f>
        <v>6</v>
      </c>
      <c r="T50" s="94"/>
      <c r="U50" s="93"/>
      <c r="V50" s="97"/>
      <c r="W50" s="94"/>
      <c r="X50" s="93"/>
      <c r="Y50" s="97">
        <f>SUM(Y35:Y49)</f>
        <v>2</v>
      </c>
    </row>
    <row r="51" spans="1:25" ht="24" customHeight="1" thickBot="1" x14ac:dyDescent="0.3">
      <c r="A51" s="443" t="s">
        <v>118</v>
      </c>
      <c r="B51" s="444"/>
      <c r="C51" s="445"/>
      <c r="D51" s="445"/>
      <c r="E51" s="445"/>
      <c r="F51" s="445"/>
      <c r="G51" s="445"/>
      <c r="H51" s="445"/>
      <c r="I51" s="445"/>
      <c r="J51" s="445"/>
      <c r="K51" s="445"/>
      <c r="L51" s="445"/>
      <c r="M51" s="445"/>
      <c r="N51" s="445"/>
      <c r="O51" s="445"/>
      <c r="P51" s="445"/>
      <c r="Q51" s="445"/>
      <c r="R51" s="445"/>
      <c r="S51" s="445"/>
      <c r="T51" s="445"/>
      <c r="U51" s="445"/>
      <c r="V51" s="445"/>
      <c r="W51" s="445"/>
      <c r="X51" s="445"/>
      <c r="Y51" s="446"/>
    </row>
    <row r="52" spans="1:25" ht="36.75" customHeight="1" x14ac:dyDescent="0.25">
      <c r="A52" s="57">
        <v>36</v>
      </c>
      <c r="B52" s="127" t="s">
        <v>77</v>
      </c>
      <c r="C52" s="17">
        <f>SUM(D52:E52)</f>
        <v>35</v>
      </c>
      <c r="D52" s="18">
        <f>SUM(H52,K52,N52,Q52,T52,W52)</f>
        <v>20</v>
      </c>
      <c r="E52" s="35">
        <f>SUM(I52,L52,O52,R52,U52,X52)</f>
        <v>15</v>
      </c>
      <c r="F52" s="36" t="s">
        <v>26</v>
      </c>
      <c r="G52" s="79">
        <v>5</v>
      </c>
      <c r="H52" s="20"/>
      <c r="I52" s="19"/>
      <c r="J52" s="133"/>
      <c r="K52" s="20"/>
      <c r="L52" s="19"/>
      <c r="M52" s="133"/>
      <c r="N52" s="20"/>
      <c r="O52" s="19"/>
      <c r="P52" s="133"/>
      <c r="Q52" s="20">
        <v>20</v>
      </c>
      <c r="R52" s="19">
        <v>15</v>
      </c>
      <c r="S52" s="133">
        <v>5</v>
      </c>
      <c r="T52" s="61"/>
      <c r="U52" s="62"/>
      <c r="V52" s="102"/>
      <c r="W52" s="68"/>
      <c r="X52" s="69"/>
      <c r="Y52" s="115"/>
    </row>
    <row r="53" spans="1:25" ht="21" customHeight="1" x14ac:dyDescent="0.25">
      <c r="A53" s="5">
        <v>37</v>
      </c>
      <c r="B53" s="128" t="s">
        <v>110</v>
      </c>
      <c r="C53" s="17">
        <f t="shared" ref="C53:C63" si="3">SUM(D53:E53)</f>
        <v>40</v>
      </c>
      <c r="D53" s="18">
        <f t="shared" ref="D53:D63" si="4">SUM(H53,K53,N53,Q53,T53,W53)</f>
        <v>20</v>
      </c>
      <c r="E53" s="35">
        <f t="shared" ref="E53:E63" si="5">SUM(I53,L53,O53,R53,U53,X53)</f>
        <v>20</v>
      </c>
      <c r="F53" s="37" t="s">
        <v>26</v>
      </c>
      <c r="G53" s="80">
        <v>4</v>
      </c>
      <c r="H53" s="20"/>
      <c r="I53" s="19"/>
      <c r="J53" s="81"/>
      <c r="K53" s="20"/>
      <c r="L53" s="19"/>
      <c r="M53" s="81"/>
      <c r="N53" s="20"/>
      <c r="O53" s="19"/>
      <c r="P53" s="81"/>
      <c r="Q53" s="20">
        <v>20</v>
      </c>
      <c r="R53" s="19">
        <v>20</v>
      </c>
      <c r="S53" s="81">
        <v>4</v>
      </c>
      <c r="T53" s="61"/>
      <c r="U53" s="62"/>
      <c r="V53" s="85"/>
      <c r="W53" s="68"/>
      <c r="X53" s="69"/>
      <c r="Y53" s="87"/>
    </row>
    <row r="54" spans="1:25" ht="24" x14ac:dyDescent="0.25">
      <c r="A54" s="189">
        <v>38</v>
      </c>
      <c r="B54" s="128" t="s">
        <v>78</v>
      </c>
      <c r="C54" s="17">
        <f t="shared" si="3"/>
        <v>40</v>
      </c>
      <c r="D54" s="18">
        <f t="shared" si="4"/>
        <v>20</v>
      </c>
      <c r="E54" s="35">
        <f t="shared" si="5"/>
        <v>20</v>
      </c>
      <c r="F54" s="37" t="s">
        <v>26</v>
      </c>
      <c r="G54" s="80">
        <v>4</v>
      </c>
      <c r="H54" s="20"/>
      <c r="I54" s="19"/>
      <c r="J54" s="81"/>
      <c r="K54" s="20"/>
      <c r="L54" s="19"/>
      <c r="M54" s="81"/>
      <c r="N54" s="20"/>
      <c r="O54" s="19"/>
      <c r="P54" s="81"/>
      <c r="Q54" s="20">
        <v>20</v>
      </c>
      <c r="R54" s="19">
        <v>20</v>
      </c>
      <c r="S54" s="81">
        <v>4</v>
      </c>
      <c r="T54" s="65"/>
      <c r="U54" s="66"/>
      <c r="V54" s="86"/>
      <c r="W54" s="71"/>
      <c r="X54" s="72"/>
      <c r="Y54" s="82"/>
    </row>
    <row r="55" spans="1:25" ht="24" x14ac:dyDescent="0.25">
      <c r="A55" s="5">
        <v>39</v>
      </c>
      <c r="B55" s="128" t="s">
        <v>79</v>
      </c>
      <c r="C55" s="17">
        <f t="shared" si="3"/>
        <v>40</v>
      </c>
      <c r="D55" s="18">
        <f t="shared" si="4"/>
        <v>40</v>
      </c>
      <c r="E55" s="35">
        <f t="shared" si="5"/>
        <v>0</v>
      </c>
      <c r="F55" s="37" t="s">
        <v>26</v>
      </c>
      <c r="G55" s="80">
        <v>4</v>
      </c>
      <c r="H55" s="20"/>
      <c r="I55" s="19"/>
      <c r="J55" s="81"/>
      <c r="K55" s="20"/>
      <c r="L55" s="19"/>
      <c r="M55" s="81"/>
      <c r="N55" s="20"/>
      <c r="O55" s="19"/>
      <c r="P55" s="81"/>
      <c r="Q55" s="20"/>
      <c r="R55" s="19"/>
      <c r="S55" s="81"/>
      <c r="T55" s="65"/>
      <c r="U55" s="66"/>
      <c r="V55" s="86"/>
      <c r="W55" s="71">
        <v>40</v>
      </c>
      <c r="X55" s="72"/>
      <c r="Y55" s="82">
        <v>4</v>
      </c>
    </row>
    <row r="56" spans="1:25" ht="20.25" customHeight="1" x14ac:dyDescent="0.25">
      <c r="A56" s="189">
        <v>40</v>
      </c>
      <c r="B56" s="46" t="s">
        <v>80</v>
      </c>
      <c r="C56" s="17">
        <f t="shared" si="3"/>
        <v>20</v>
      </c>
      <c r="D56" s="18">
        <f t="shared" si="4"/>
        <v>0</v>
      </c>
      <c r="E56" s="35">
        <f t="shared" si="5"/>
        <v>20</v>
      </c>
      <c r="F56" s="37" t="s">
        <v>26</v>
      </c>
      <c r="G56" s="80">
        <v>2</v>
      </c>
      <c r="H56" s="17"/>
      <c r="I56" s="16"/>
      <c r="J56" s="80"/>
      <c r="K56" s="17"/>
      <c r="L56" s="16"/>
      <c r="M56" s="80"/>
      <c r="N56" s="17"/>
      <c r="O56" s="16"/>
      <c r="P56" s="80"/>
      <c r="Q56" s="17"/>
      <c r="R56" s="16">
        <v>20</v>
      </c>
      <c r="S56" s="80">
        <v>2</v>
      </c>
      <c r="T56" s="61"/>
      <c r="U56" s="62"/>
      <c r="V56" s="85"/>
      <c r="W56" s="68"/>
      <c r="X56" s="69"/>
      <c r="Y56" s="87"/>
    </row>
    <row r="57" spans="1:25" ht="24" customHeight="1" x14ac:dyDescent="0.25">
      <c r="A57" s="5">
        <v>41</v>
      </c>
      <c r="B57" s="128" t="s">
        <v>68</v>
      </c>
      <c r="C57" s="17">
        <f t="shared" si="3"/>
        <v>30</v>
      </c>
      <c r="D57" s="18">
        <f t="shared" si="4"/>
        <v>30</v>
      </c>
      <c r="E57" s="35">
        <f t="shared" si="5"/>
        <v>0</v>
      </c>
      <c r="F57" s="37" t="s">
        <v>26</v>
      </c>
      <c r="G57" s="80">
        <v>3</v>
      </c>
      <c r="H57" s="20"/>
      <c r="I57" s="19"/>
      <c r="J57" s="81"/>
      <c r="K57" s="20"/>
      <c r="L57" s="19"/>
      <c r="M57" s="81"/>
      <c r="N57" s="20"/>
      <c r="O57" s="19"/>
      <c r="P57" s="81"/>
      <c r="Q57" s="20">
        <v>30</v>
      </c>
      <c r="R57" s="19"/>
      <c r="S57" s="81"/>
      <c r="T57" s="71"/>
      <c r="U57" s="72"/>
      <c r="V57" s="86"/>
      <c r="W57" s="71"/>
      <c r="X57" s="72"/>
      <c r="Y57" s="82"/>
    </row>
    <row r="58" spans="1:25" ht="36.75" customHeight="1" x14ac:dyDescent="0.25">
      <c r="A58" s="189">
        <v>42</v>
      </c>
      <c r="B58" s="128" t="s">
        <v>81</v>
      </c>
      <c r="C58" s="17">
        <f t="shared" si="3"/>
        <v>30</v>
      </c>
      <c r="D58" s="18">
        <f t="shared" si="4"/>
        <v>15</v>
      </c>
      <c r="E58" s="35">
        <f t="shared" si="5"/>
        <v>15</v>
      </c>
      <c r="F58" s="37" t="s">
        <v>26</v>
      </c>
      <c r="G58" s="80">
        <v>4</v>
      </c>
      <c r="H58" s="20"/>
      <c r="I58" s="19"/>
      <c r="J58" s="81"/>
      <c r="K58" s="20"/>
      <c r="L58" s="19"/>
      <c r="M58" s="81"/>
      <c r="N58" s="20"/>
      <c r="O58" s="19"/>
      <c r="P58" s="81"/>
      <c r="Q58" s="20"/>
      <c r="R58" s="19"/>
      <c r="S58" s="81"/>
      <c r="T58" s="71">
        <v>15</v>
      </c>
      <c r="U58" s="72">
        <v>15</v>
      </c>
      <c r="V58" s="86">
        <v>4</v>
      </c>
      <c r="W58" s="71"/>
      <c r="X58" s="72"/>
      <c r="Y58" s="82"/>
    </row>
    <row r="59" spans="1:25" ht="20.25" customHeight="1" x14ac:dyDescent="0.25">
      <c r="A59" s="5">
        <v>43</v>
      </c>
      <c r="B59" s="129" t="s">
        <v>82</v>
      </c>
      <c r="C59" s="17">
        <f t="shared" si="3"/>
        <v>30</v>
      </c>
      <c r="D59" s="18">
        <f t="shared" si="4"/>
        <v>30</v>
      </c>
      <c r="E59" s="35">
        <f t="shared" si="5"/>
        <v>0</v>
      </c>
      <c r="F59" s="37" t="s">
        <v>26</v>
      </c>
      <c r="G59" s="81">
        <v>4</v>
      </c>
      <c r="H59" s="20"/>
      <c r="I59" s="19"/>
      <c r="J59" s="81"/>
      <c r="K59" s="20"/>
      <c r="L59" s="19"/>
      <c r="M59" s="81"/>
      <c r="N59" s="20"/>
      <c r="O59" s="19"/>
      <c r="P59" s="81"/>
      <c r="Q59" s="20"/>
      <c r="R59" s="19"/>
      <c r="S59" s="81"/>
      <c r="T59" s="71"/>
      <c r="U59" s="72"/>
      <c r="V59" s="86"/>
      <c r="W59" s="71">
        <v>30</v>
      </c>
      <c r="X59" s="72"/>
      <c r="Y59" s="82">
        <v>3</v>
      </c>
    </row>
    <row r="60" spans="1:25" ht="24" x14ac:dyDescent="0.25">
      <c r="A60" s="189">
        <v>44</v>
      </c>
      <c r="B60" s="128" t="s">
        <v>86</v>
      </c>
      <c r="C60" s="17">
        <f t="shared" si="3"/>
        <v>30</v>
      </c>
      <c r="D60" s="18">
        <f t="shared" si="4"/>
        <v>15</v>
      </c>
      <c r="E60" s="35">
        <f t="shared" si="5"/>
        <v>15</v>
      </c>
      <c r="F60" s="37" t="s">
        <v>26</v>
      </c>
      <c r="G60" s="81">
        <v>5</v>
      </c>
      <c r="H60" s="20"/>
      <c r="I60" s="19"/>
      <c r="J60" s="81"/>
      <c r="K60" s="20"/>
      <c r="L60" s="19"/>
      <c r="M60" s="81"/>
      <c r="N60" s="20"/>
      <c r="O60" s="19"/>
      <c r="P60" s="81"/>
      <c r="Q60" s="20"/>
      <c r="R60" s="19"/>
      <c r="S60" s="81"/>
      <c r="T60" s="71">
        <v>15</v>
      </c>
      <c r="U60" s="72">
        <v>15</v>
      </c>
      <c r="V60" s="86">
        <v>5</v>
      </c>
      <c r="W60" s="71"/>
      <c r="X60" s="72"/>
      <c r="Y60" s="82"/>
    </row>
    <row r="61" spans="1:25" x14ac:dyDescent="0.25">
      <c r="A61" s="5">
        <v>45</v>
      </c>
      <c r="B61" s="130" t="s">
        <v>83</v>
      </c>
      <c r="C61" s="17">
        <f t="shared" si="3"/>
        <v>20</v>
      </c>
      <c r="D61" s="18">
        <f t="shared" si="4"/>
        <v>0</v>
      </c>
      <c r="E61" s="35">
        <f t="shared" si="5"/>
        <v>20</v>
      </c>
      <c r="F61" s="37" t="s">
        <v>26</v>
      </c>
      <c r="G61" s="81">
        <v>3</v>
      </c>
      <c r="H61" s="20"/>
      <c r="I61" s="19"/>
      <c r="J61" s="81"/>
      <c r="K61" s="20"/>
      <c r="L61" s="19"/>
      <c r="M61" s="81"/>
      <c r="N61" s="20"/>
      <c r="O61" s="19"/>
      <c r="P61" s="81"/>
      <c r="Q61" s="20"/>
      <c r="R61" s="19">
        <v>20</v>
      </c>
      <c r="S61" s="81">
        <v>3</v>
      </c>
      <c r="T61" s="71"/>
      <c r="U61" s="72"/>
      <c r="V61" s="86"/>
      <c r="W61" s="71"/>
      <c r="X61" s="72"/>
      <c r="Y61" s="82"/>
    </row>
    <row r="62" spans="1:25" ht="21.75" customHeight="1" x14ac:dyDescent="0.25">
      <c r="A62" s="189">
        <v>46</v>
      </c>
      <c r="B62" s="130" t="s">
        <v>101</v>
      </c>
      <c r="C62" s="17">
        <f t="shared" si="3"/>
        <v>30</v>
      </c>
      <c r="D62" s="18">
        <f t="shared" si="4"/>
        <v>15</v>
      </c>
      <c r="E62" s="35">
        <f t="shared" si="5"/>
        <v>15</v>
      </c>
      <c r="F62" s="37" t="s">
        <v>26</v>
      </c>
      <c r="G62" s="81">
        <v>4</v>
      </c>
      <c r="H62" s="20"/>
      <c r="I62" s="19"/>
      <c r="J62" s="81"/>
      <c r="K62" s="20"/>
      <c r="L62" s="19"/>
      <c r="M62" s="81"/>
      <c r="N62" s="20"/>
      <c r="O62" s="19"/>
      <c r="P62" s="81"/>
      <c r="Q62" s="20"/>
      <c r="R62" s="19"/>
      <c r="S62" s="81"/>
      <c r="T62" s="71">
        <v>15</v>
      </c>
      <c r="U62" s="72">
        <v>15</v>
      </c>
      <c r="V62" s="86">
        <v>4</v>
      </c>
      <c r="W62" s="71"/>
      <c r="X62" s="72"/>
      <c r="Y62" s="82"/>
    </row>
    <row r="63" spans="1:25" ht="30" customHeight="1" thickBot="1" x14ac:dyDescent="0.3">
      <c r="A63" s="5">
        <v>47</v>
      </c>
      <c r="B63" s="131" t="s">
        <v>84</v>
      </c>
      <c r="C63" s="17">
        <f t="shared" si="3"/>
        <v>20</v>
      </c>
      <c r="D63" s="18">
        <f t="shared" si="4"/>
        <v>20</v>
      </c>
      <c r="E63" s="35">
        <f t="shared" si="5"/>
        <v>0</v>
      </c>
      <c r="F63" s="64" t="s">
        <v>26</v>
      </c>
      <c r="G63" s="81">
        <v>3</v>
      </c>
      <c r="H63" s="20"/>
      <c r="I63" s="19"/>
      <c r="J63" s="81"/>
      <c r="K63" s="20"/>
      <c r="L63" s="19"/>
      <c r="M63" s="106"/>
      <c r="N63" s="20"/>
      <c r="O63" s="19"/>
      <c r="P63" s="106"/>
      <c r="Q63" s="20"/>
      <c r="R63" s="19"/>
      <c r="S63" s="106"/>
      <c r="T63" s="71">
        <v>20</v>
      </c>
      <c r="U63" s="72"/>
      <c r="V63" s="86">
        <v>3</v>
      </c>
      <c r="W63" s="71"/>
      <c r="X63" s="72"/>
      <c r="Y63" s="82"/>
    </row>
    <row r="64" spans="1:25" ht="15.75" thickBot="1" x14ac:dyDescent="0.3">
      <c r="A64" s="447" t="s">
        <v>30</v>
      </c>
      <c r="B64" s="448"/>
      <c r="C64" s="120">
        <f>SUM(C52:C63)</f>
        <v>365</v>
      </c>
      <c r="D64" s="92">
        <f>SUM(D52:D63)</f>
        <v>225</v>
      </c>
      <c r="E64" s="112">
        <f>SUM(E52:E63)</f>
        <v>140</v>
      </c>
      <c r="F64" s="113"/>
      <c r="G64" s="122">
        <f>SUM(G52:G63)</f>
        <v>45</v>
      </c>
      <c r="H64" s="96"/>
      <c r="I64" s="98"/>
      <c r="J64" s="99"/>
      <c r="K64" s="96"/>
      <c r="L64" s="98"/>
      <c r="M64" s="99"/>
      <c r="N64" s="96"/>
      <c r="O64" s="98"/>
      <c r="P64" s="99"/>
      <c r="Q64" s="96"/>
      <c r="R64" s="98"/>
      <c r="S64" s="99">
        <f>SUM(S52:S63)</f>
        <v>18</v>
      </c>
      <c r="T64" s="94"/>
      <c r="U64" s="134"/>
      <c r="V64" s="103">
        <f>SUM(V52:V63)</f>
        <v>16</v>
      </c>
      <c r="W64" s="94"/>
      <c r="X64" s="93"/>
      <c r="Y64" s="103">
        <f>SUM(Y52:Y63)</f>
        <v>7</v>
      </c>
    </row>
    <row r="65" spans="1:25" ht="23.25" customHeight="1" thickBot="1" x14ac:dyDescent="0.3">
      <c r="A65" s="422" t="s">
        <v>119</v>
      </c>
      <c r="B65" s="423"/>
      <c r="C65" s="423"/>
      <c r="D65" s="423"/>
      <c r="E65" s="423"/>
      <c r="F65" s="423"/>
      <c r="G65" s="423"/>
      <c r="H65" s="423"/>
      <c r="I65" s="423"/>
      <c r="J65" s="423"/>
      <c r="K65" s="423"/>
      <c r="L65" s="423"/>
      <c r="M65" s="423"/>
      <c r="N65" s="423"/>
      <c r="O65" s="423"/>
      <c r="P65" s="423"/>
      <c r="Q65" s="423"/>
      <c r="R65" s="423"/>
      <c r="S65" s="423"/>
      <c r="T65" s="423"/>
      <c r="U65" s="423"/>
      <c r="V65" s="423"/>
      <c r="W65" s="423"/>
      <c r="X65" s="423"/>
      <c r="Y65" s="424"/>
    </row>
    <row r="66" spans="1:25" ht="36" customHeight="1" x14ac:dyDescent="0.25">
      <c r="A66" s="57">
        <v>36</v>
      </c>
      <c r="B66" s="41" t="s">
        <v>102</v>
      </c>
      <c r="C66" s="15">
        <f>SUM(D66:E66)</f>
        <v>40</v>
      </c>
      <c r="D66" s="13">
        <f>SUM(H66,K66,N66,Q66,T66,W66)</f>
        <v>20</v>
      </c>
      <c r="E66" s="34">
        <f>SUM(I66,L66,O66,R66,U66,X66)</f>
        <v>20</v>
      </c>
      <c r="F66" s="36" t="s">
        <v>26</v>
      </c>
      <c r="G66" s="154">
        <v>7</v>
      </c>
      <c r="H66" s="15"/>
      <c r="I66" s="14"/>
      <c r="J66" s="79"/>
      <c r="K66" s="15"/>
      <c r="L66" s="14"/>
      <c r="M66" s="79"/>
      <c r="N66" s="15"/>
      <c r="O66" s="14"/>
      <c r="P66" s="79"/>
      <c r="Q66" s="15">
        <v>20</v>
      </c>
      <c r="R66" s="14">
        <v>20</v>
      </c>
      <c r="S66" s="79">
        <v>7</v>
      </c>
      <c r="T66" s="74"/>
      <c r="U66" s="75"/>
      <c r="V66" s="115"/>
      <c r="W66" s="74"/>
      <c r="X66" s="75"/>
      <c r="Y66" s="102"/>
    </row>
    <row r="67" spans="1:25" ht="24" customHeight="1" x14ac:dyDescent="0.25">
      <c r="A67" s="5">
        <v>37</v>
      </c>
      <c r="B67" s="47" t="s">
        <v>85</v>
      </c>
      <c r="C67" s="15">
        <f t="shared" ref="C67:C79" si="6">SUM(D67:E67)</f>
        <v>35</v>
      </c>
      <c r="D67" s="13">
        <f t="shared" ref="D67:E79" si="7">SUM(H67,K67,N67,Q67,T67,W67)</f>
        <v>35</v>
      </c>
      <c r="E67" s="34">
        <f t="shared" si="7"/>
        <v>0</v>
      </c>
      <c r="F67" s="58" t="s">
        <v>26</v>
      </c>
      <c r="G67" s="107">
        <v>5</v>
      </c>
      <c r="H67" s="17"/>
      <c r="I67" s="16"/>
      <c r="J67" s="80"/>
      <c r="K67" s="17"/>
      <c r="L67" s="16"/>
      <c r="M67" s="80"/>
      <c r="N67" s="17"/>
      <c r="O67" s="16"/>
      <c r="P67" s="80"/>
      <c r="Q67" s="17">
        <v>35</v>
      </c>
      <c r="R67" s="16"/>
      <c r="S67" s="80">
        <v>5</v>
      </c>
      <c r="T67" s="74"/>
      <c r="U67" s="75"/>
      <c r="V67" s="126"/>
      <c r="W67" s="74"/>
      <c r="X67" s="75"/>
      <c r="Y67" s="84"/>
    </row>
    <row r="68" spans="1:25" ht="48" customHeight="1" x14ac:dyDescent="0.25">
      <c r="A68" s="5">
        <v>38</v>
      </c>
      <c r="B68" s="52" t="s">
        <v>96</v>
      </c>
      <c r="C68" s="15">
        <f t="shared" si="6"/>
        <v>40</v>
      </c>
      <c r="D68" s="13">
        <f t="shared" si="7"/>
        <v>25</v>
      </c>
      <c r="E68" s="34">
        <f t="shared" si="7"/>
        <v>15</v>
      </c>
      <c r="F68" s="37" t="s">
        <v>26</v>
      </c>
      <c r="G68" s="108">
        <v>4</v>
      </c>
      <c r="H68" s="20"/>
      <c r="I68" s="19"/>
      <c r="J68" s="81"/>
      <c r="K68" s="20"/>
      <c r="L68" s="19"/>
      <c r="M68" s="81"/>
      <c r="N68" s="20"/>
      <c r="O68" s="19"/>
      <c r="P68" s="81"/>
      <c r="Q68" s="20">
        <v>25</v>
      </c>
      <c r="R68" s="19">
        <v>15</v>
      </c>
      <c r="S68" s="81">
        <v>4</v>
      </c>
      <c r="T68" s="68"/>
      <c r="U68" s="69"/>
      <c r="V68" s="87"/>
      <c r="W68" s="68"/>
      <c r="X68" s="69"/>
      <c r="Y68" s="85"/>
    </row>
    <row r="69" spans="1:25" ht="24" x14ac:dyDescent="0.25">
      <c r="A69" s="5">
        <v>39</v>
      </c>
      <c r="B69" s="46" t="s">
        <v>86</v>
      </c>
      <c r="C69" s="15">
        <f t="shared" si="6"/>
        <v>35</v>
      </c>
      <c r="D69" s="13">
        <f t="shared" si="7"/>
        <v>20</v>
      </c>
      <c r="E69" s="34">
        <f t="shared" si="7"/>
        <v>15</v>
      </c>
      <c r="F69" s="37" t="s">
        <v>26</v>
      </c>
      <c r="G69" s="108">
        <v>5</v>
      </c>
      <c r="H69" s="20"/>
      <c r="I69" s="19"/>
      <c r="J69" s="81"/>
      <c r="K69" s="20"/>
      <c r="L69" s="19"/>
      <c r="M69" s="81"/>
      <c r="N69" s="20"/>
      <c r="O69" s="19"/>
      <c r="P69" s="81"/>
      <c r="Q69" s="20"/>
      <c r="R69" s="19"/>
      <c r="S69" s="81"/>
      <c r="T69" s="71">
        <v>20</v>
      </c>
      <c r="U69" s="72">
        <v>15</v>
      </c>
      <c r="V69" s="82">
        <v>5</v>
      </c>
      <c r="W69" s="71"/>
      <c r="X69" s="72"/>
      <c r="Y69" s="86"/>
    </row>
    <row r="70" spans="1:25" ht="36" customHeight="1" x14ac:dyDescent="0.25">
      <c r="A70" s="5">
        <v>40</v>
      </c>
      <c r="B70" s="46" t="s">
        <v>87</v>
      </c>
      <c r="C70" s="15">
        <f t="shared" si="6"/>
        <v>25</v>
      </c>
      <c r="D70" s="13">
        <f t="shared" si="7"/>
        <v>25</v>
      </c>
      <c r="E70" s="34">
        <f t="shared" si="7"/>
        <v>0</v>
      </c>
      <c r="F70" s="37" t="s">
        <v>26</v>
      </c>
      <c r="G70" s="108">
        <v>2</v>
      </c>
      <c r="H70" s="20"/>
      <c r="I70" s="19"/>
      <c r="J70" s="81"/>
      <c r="K70" s="20"/>
      <c r="L70" s="19"/>
      <c r="M70" s="81"/>
      <c r="N70" s="20"/>
      <c r="O70" s="19"/>
      <c r="P70" s="81"/>
      <c r="Q70" s="20">
        <v>25</v>
      </c>
      <c r="R70" s="19"/>
      <c r="S70" s="81">
        <v>2</v>
      </c>
      <c r="T70" s="71"/>
      <c r="U70" s="72"/>
      <c r="V70" s="82"/>
      <c r="W70" s="71"/>
      <c r="X70" s="72"/>
      <c r="Y70" s="82"/>
    </row>
    <row r="71" spans="1:25" ht="24" x14ac:dyDescent="0.25">
      <c r="A71" s="5">
        <v>41</v>
      </c>
      <c r="B71" s="21" t="s">
        <v>55</v>
      </c>
      <c r="C71" s="15">
        <f t="shared" si="6"/>
        <v>35</v>
      </c>
      <c r="D71" s="13">
        <f t="shared" si="7"/>
        <v>20</v>
      </c>
      <c r="E71" s="34">
        <f t="shared" si="7"/>
        <v>15</v>
      </c>
      <c r="F71" s="37" t="s">
        <v>26</v>
      </c>
      <c r="G71" s="108">
        <v>4</v>
      </c>
      <c r="H71" s="20"/>
      <c r="I71" s="19"/>
      <c r="J71" s="81"/>
      <c r="K71" s="20"/>
      <c r="L71" s="19"/>
      <c r="M71" s="81"/>
      <c r="N71" s="20"/>
      <c r="O71" s="19"/>
      <c r="P71" s="81"/>
      <c r="Q71" s="20"/>
      <c r="R71" s="19"/>
      <c r="S71" s="81"/>
      <c r="T71" s="71"/>
      <c r="U71" s="72"/>
      <c r="V71" s="82"/>
      <c r="W71" s="71">
        <v>20</v>
      </c>
      <c r="X71" s="72">
        <v>15</v>
      </c>
      <c r="Y71" s="82">
        <v>4</v>
      </c>
    </row>
    <row r="72" spans="1:25" ht="36" customHeight="1" x14ac:dyDescent="0.25">
      <c r="A72" s="5">
        <v>42</v>
      </c>
      <c r="B72" s="46" t="s">
        <v>88</v>
      </c>
      <c r="C72" s="15">
        <f t="shared" si="6"/>
        <v>25</v>
      </c>
      <c r="D72" s="13">
        <f t="shared" si="7"/>
        <v>0</v>
      </c>
      <c r="E72" s="34">
        <f t="shared" si="7"/>
        <v>25</v>
      </c>
      <c r="F72" s="37" t="s">
        <v>26</v>
      </c>
      <c r="G72" s="108">
        <v>4</v>
      </c>
      <c r="H72" s="20"/>
      <c r="I72" s="19"/>
      <c r="J72" s="81"/>
      <c r="K72" s="20"/>
      <c r="L72" s="19"/>
      <c r="M72" s="81"/>
      <c r="N72" s="20"/>
      <c r="O72" s="19"/>
      <c r="P72" s="81"/>
      <c r="Q72" s="20"/>
      <c r="R72" s="19"/>
      <c r="S72" s="81"/>
      <c r="T72" s="71"/>
      <c r="U72" s="72"/>
      <c r="V72" s="82"/>
      <c r="W72" s="71"/>
      <c r="X72" s="72">
        <v>25</v>
      </c>
      <c r="Y72" s="82">
        <v>4</v>
      </c>
    </row>
    <row r="73" spans="1:25" ht="24" customHeight="1" x14ac:dyDescent="0.25">
      <c r="A73" s="5">
        <v>43</v>
      </c>
      <c r="B73" s="46" t="s">
        <v>89</v>
      </c>
      <c r="C73" s="15">
        <f t="shared" si="6"/>
        <v>40</v>
      </c>
      <c r="D73" s="13">
        <f t="shared" si="7"/>
        <v>20</v>
      </c>
      <c r="E73" s="34">
        <f t="shared" si="7"/>
        <v>20</v>
      </c>
      <c r="F73" s="37" t="s">
        <v>26</v>
      </c>
      <c r="G73" s="108">
        <v>5</v>
      </c>
      <c r="H73" s="20"/>
      <c r="I73" s="19"/>
      <c r="J73" s="81"/>
      <c r="K73" s="20"/>
      <c r="L73" s="19"/>
      <c r="M73" s="81"/>
      <c r="N73" s="20"/>
      <c r="O73" s="19"/>
      <c r="P73" s="81"/>
      <c r="Q73" s="20"/>
      <c r="R73" s="19"/>
      <c r="S73" s="81"/>
      <c r="T73" s="71">
        <v>20</v>
      </c>
      <c r="U73" s="72">
        <v>20</v>
      </c>
      <c r="V73" s="82">
        <v>5</v>
      </c>
      <c r="W73" s="71"/>
      <c r="X73" s="72"/>
      <c r="Y73" s="82"/>
    </row>
    <row r="74" spans="1:25" ht="22.5" customHeight="1" x14ac:dyDescent="0.25">
      <c r="A74" s="5">
        <v>44</v>
      </c>
      <c r="B74" s="21" t="s">
        <v>104</v>
      </c>
      <c r="C74" s="15">
        <f t="shared" si="6"/>
        <v>30</v>
      </c>
      <c r="D74" s="13">
        <f t="shared" si="7"/>
        <v>30</v>
      </c>
      <c r="E74" s="34">
        <f t="shared" si="7"/>
        <v>0</v>
      </c>
      <c r="F74" s="37" t="s">
        <v>26</v>
      </c>
      <c r="G74" s="108">
        <v>5</v>
      </c>
      <c r="H74" s="20"/>
      <c r="I74" s="19"/>
      <c r="J74" s="81"/>
      <c r="K74" s="20"/>
      <c r="L74" s="19"/>
      <c r="M74" s="81"/>
      <c r="N74" s="20"/>
      <c r="O74" s="19"/>
      <c r="P74" s="81"/>
      <c r="Q74" s="20">
        <v>30</v>
      </c>
      <c r="R74" s="19"/>
      <c r="S74" s="81">
        <v>5</v>
      </c>
      <c r="T74" s="71"/>
      <c r="U74" s="72"/>
      <c r="V74" s="82"/>
      <c r="W74" s="71"/>
      <c r="X74" s="72"/>
      <c r="Y74" s="82"/>
    </row>
    <row r="75" spans="1:25" x14ac:dyDescent="0.25">
      <c r="A75" s="5">
        <v>45</v>
      </c>
      <c r="B75" s="46" t="s">
        <v>90</v>
      </c>
      <c r="C75" s="15">
        <f t="shared" si="6"/>
        <v>25</v>
      </c>
      <c r="D75" s="13">
        <f t="shared" si="7"/>
        <v>15</v>
      </c>
      <c r="E75" s="34">
        <f t="shared" si="7"/>
        <v>10</v>
      </c>
      <c r="F75" s="37" t="s">
        <v>26</v>
      </c>
      <c r="G75" s="108">
        <v>4</v>
      </c>
      <c r="H75" s="20"/>
      <c r="I75" s="19"/>
      <c r="J75" s="81"/>
      <c r="K75" s="20"/>
      <c r="L75" s="19"/>
      <c r="M75" s="81"/>
      <c r="N75" s="20"/>
      <c r="O75" s="19"/>
      <c r="P75" s="81"/>
      <c r="Q75" s="20">
        <v>15</v>
      </c>
      <c r="R75" s="19">
        <v>10</v>
      </c>
      <c r="S75" s="81">
        <v>4</v>
      </c>
      <c r="T75" s="71"/>
      <c r="U75" s="72"/>
      <c r="V75" s="82"/>
      <c r="W75" s="71"/>
      <c r="X75" s="72"/>
      <c r="Y75" s="82"/>
    </row>
    <row r="76" spans="1:25" ht="22.5" customHeight="1" x14ac:dyDescent="0.25">
      <c r="A76" s="5">
        <v>46</v>
      </c>
      <c r="B76" s="48" t="s">
        <v>91</v>
      </c>
      <c r="C76" s="15">
        <f t="shared" si="6"/>
        <v>30</v>
      </c>
      <c r="D76" s="13">
        <f t="shared" si="7"/>
        <v>30</v>
      </c>
      <c r="E76" s="34">
        <f t="shared" si="7"/>
        <v>0</v>
      </c>
      <c r="F76" s="37" t="s">
        <v>26</v>
      </c>
      <c r="G76" s="109">
        <v>4</v>
      </c>
      <c r="H76" s="20"/>
      <c r="I76" s="19"/>
      <c r="J76" s="81"/>
      <c r="K76" s="20"/>
      <c r="L76" s="19"/>
      <c r="M76" s="81"/>
      <c r="N76" s="20"/>
      <c r="O76" s="19"/>
      <c r="P76" s="81"/>
      <c r="Q76" s="20"/>
      <c r="R76" s="19"/>
      <c r="S76" s="81"/>
      <c r="T76" s="71">
        <v>30</v>
      </c>
      <c r="U76" s="72"/>
      <c r="V76" s="82">
        <v>4</v>
      </c>
      <c r="W76" s="71"/>
      <c r="X76" s="72"/>
      <c r="Y76" s="82"/>
    </row>
    <row r="77" spans="1:25" ht="24" x14ac:dyDescent="0.25">
      <c r="A77" s="6">
        <v>47</v>
      </c>
      <c r="B77" s="48" t="s">
        <v>92</v>
      </c>
      <c r="C77" s="15">
        <f t="shared" si="6"/>
        <v>30</v>
      </c>
      <c r="D77" s="13">
        <f t="shared" si="7"/>
        <v>30</v>
      </c>
      <c r="E77" s="34">
        <f t="shared" si="7"/>
        <v>0</v>
      </c>
      <c r="F77" s="64" t="s">
        <v>26</v>
      </c>
      <c r="G77" s="109">
        <v>3</v>
      </c>
      <c r="H77" s="20"/>
      <c r="I77" s="19"/>
      <c r="J77" s="81"/>
      <c r="K77" s="20"/>
      <c r="L77" s="19"/>
      <c r="M77" s="81"/>
      <c r="N77" s="20"/>
      <c r="O77" s="19"/>
      <c r="P77" s="81"/>
      <c r="Q77" s="20"/>
      <c r="R77" s="19"/>
      <c r="S77" s="81"/>
      <c r="T77" s="71"/>
      <c r="U77" s="72"/>
      <c r="V77" s="82"/>
      <c r="W77" s="71">
        <v>30</v>
      </c>
      <c r="X77" s="72"/>
      <c r="Y77" s="82">
        <v>3</v>
      </c>
    </row>
    <row r="78" spans="1:25" x14ac:dyDescent="0.25">
      <c r="A78" s="5">
        <v>48</v>
      </c>
      <c r="B78" s="21" t="s">
        <v>56</v>
      </c>
      <c r="C78" s="15">
        <f t="shared" si="6"/>
        <v>35</v>
      </c>
      <c r="D78" s="13">
        <f t="shared" si="7"/>
        <v>20</v>
      </c>
      <c r="E78" s="34">
        <f t="shared" si="7"/>
        <v>15</v>
      </c>
      <c r="F78" s="37" t="s">
        <v>26</v>
      </c>
      <c r="G78" s="155">
        <v>2</v>
      </c>
      <c r="H78" s="18"/>
      <c r="I78" s="16"/>
      <c r="J78" s="80"/>
      <c r="K78" s="17"/>
      <c r="L78" s="16"/>
      <c r="M78" s="80"/>
      <c r="N78" s="17"/>
      <c r="O78" s="16"/>
      <c r="P78" s="80"/>
      <c r="Q78" s="17">
        <v>20</v>
      </c>
      <c r="R78" s="16">
        <v>15</v>
      </c>
      <c r="S78" s="80">
        <v>2</v>
      </c>
      <c r="T78" s="68"/>
      <c r="U78" s="69"/>
      <c r="V78" s="87"/>
      <c r="W78" s="68"/>
      <c r="X78" s="69"/>
      <c r="Y78" s="87"/>
    </row>
    <row r="79" spans="1:25" ht="24" customHeight="1" thickBot="1" x14ac:dyDescent="0.3">
      <c r="A79" s="6">
        <v>49</v>
      </c>
      <c r="B79" s="48" t="s">
        <v>111</v>
      </c>
      <c r="C79" s="15">
        <f t="shared" si="6"/>
        <v>40</v>
      </c>
      <c r="D79" s="13">
        <f t="shared" si="7"/>
        <v>25</v>
      </c>
      <c r="E79" s="34">
        <f t="shared" si="7"/>
        <v>15</v>
      </c>
      <c r="F79" s="160" t="s">
        <v>26</v>
      </c>
      <c r="G79" s="161">
        <v>4</v>
      </c>
      <c r="H79" s="24"/>
      <c r="I79" s="19"/>
      <c r="J79" s="81"/>
      <c r="K79" s="20"/>
      <c r="L79" s="19"/>
      <c r="M79" s="81"/>
      <c r="N79" s="20"/>
      <c r="O79" s="19"/>
      <c r="P79" s="81"/>
      <c r="Q79" s="20"/>
      <c r="R79" s="19"/>
      <c r="S79" s="81"/>
      <c r="T79" s="71"/>
      <c r="U79" s="72"/>
      <c r="V79" s="82"/>
      <c r="W79" s="71">
        <v>25</v>
      </c>
      <c r="X79" s="72">
        <v>15</v>
      </c>
      <c r="Y79" s="135">
        <v>4</v>
      </c>
    </row>
    <row r="80" spans="1:25" ht="15.75" thickBot="1" x14ac:dyDescent="0.3">
      <c r="A80" s="461" t="s">
        <v>30</v>
      </c>
      <c r="B80" s="462"/>
      <c r="C80" s="120">
        <f>SUM(C66:C79)</f>
        <v>465</v>
      </c>
      <c r="D80" s="92">
        <v>168</v>
      </c>
      <c r="E80" s="112">
        <v>205</v>
      </c>
      <c r="F80" s="113"/>
      <c r="G80" s="156">
        <f>SUM(G66:G79)</f>
        <v>58</v>
      </c>
      <c r="H80" s="96"/>
      <c r="I80" s="98"/>
      <c r="J80" s="99"/>
      <c r="K80" s="96"/>
      <c r="L80" s="98"/>
      <c r="M80" s="99"/>
      <c r="N80" s="96"/>
      <c r="O80" s="98"/>
      <c r="P80" s="99"/>
      <c r="Q80" s="96"/>
      <c r="R80" s="98"/>
      <c r="S80" s="99">
        <f>SUM(S66:S79)</f>
        <v>29</v>
      </c>
      <c r="T80" s="94"/>
      <c r="U80" s="93"/>
      <c r="V80" s="97">
        <f>SUM(V66:V79)</f>
        <v>14</v>
      </c>
      <c r="W80" s="94"/>
      <c r="X80" s="93"/>
      <c r="Y80" s="97">
        <f>SUM(Y66:Y79)</f>
        <v>15</v>
      </c>
    </row>
    <row r="81" spans="1:25" ht="15.75" thickBot="1" x14ac:dyDescent="0.3">
      <c r="A81" s="449" t="s">
        <v>57</v>
      </c>
      <c r="B81" s="435"/>
      <c r="C81" s="435"/>
      <c r="D81" s="435"/>
      <c r="E81" s="435"/>
      <c r="F81" s="435"/>
      <c r="G81" s="435"/>
      <c r="H81" s="435"/>
      <c r="I81" s="435"/>
      <c r="J81" s="435"/>
      <c r="K81" s="435"/>
      <c r="L81" s="435"/>
      <c r="M81" s="435"/>
      <c r="N81" s="435"/>
      <c r="O81" s="435"/>
      <c r="P81" s="435"/>
      <c r="Q81" s="435"/>
      <c r="R81" s="435"/>
      <c r="S81" s="435"/>
      <c r="T81" s="435"/>
      <c r="U81" s="435"/>
      <c r="V81" s="435"/>
      <c r="W81" s="435"/>
      <c r="X81" s="435"/>
      <c r="Y81" s="436"/>
    </row>
    <row r="82" spans="1:25" x14ac:dyDescent="0.25">
      <c r="A82" s="31">
        <v>50</v>
      </c>
      <c r="B82" s="136" t="s">
        <v>58</v>
      </c>
      <c r="C82" s="31">
        <v>72</v>
      </c>
      <c r="D82" s="31"/>
      <c r="E82" s="25">
        <v>72</v>
      </c>
      <c r="F82" s="76" t="s">
        <v>26</v>
      </c>
      <c r="G82" s="138">
        <v>5</v>
      </c>
      <c r="H82" s="137"/>
      <c r="I82" s="25"/>
      <c r="J82" s="138">
        <v>1</v>
      </c>
      <c r="K82" s="137"/>
      <c r="L82" s="25"/>
      <c r="M82" s="138">
        <v>1</v>
      </c>
      <c r="N82" s="137"/>
      <c r="O82" s="25">
        <v>18</v>
      </c>
      <c r="P82" s="138">
        <v>1</v>
      </c>
      <c r="Q82" s="137"/>
      <c r="R82" s="25">
        <v>18</v>
      </c>
      <c r="S82" s="138">
        <v>2</v>
      </c>
      <c r="T82" s="33"/>
      <c r="U82" s="32">
        <v>18</v>
      </c>
      <c r="V82" s="141"/>
      <c r="W82" s="33"/>
      <c r="X82" s="32">
        <v>18</v>
      </c>
      <c r="Y82" s="141"/>
    </row>
    <row r="83" spans="1:25" x14ac:dyDescent="0.25">
      <c r="A83" s="30">
        <v>51</v>
      </c>
      <c r="B83" s="29" t="s">
        <v>59</v>
      </c>
      <c r="C83" s="30">
        <v>90</v>
      </c>
      <c r="D83" s="31">
        <v>0</v>
      </c>
      <c r="E83" s="25">
        <v>90</v>
      </c>
      <c r="F83" s="77" t="s">
        <v>26</v>
      </c>
      <c r="G83" s="139">
        <v>3</v>
      </c>
      <c r="H83" s="33"/>
      <c r="I83" s="32"/>
      <c r="J83" s="140"/>
      <c r="K83" s="33"/>
      <c r="L83" s="25"/>
      <c r="M83" s="139"/>
      <c r="N83" s="33"/>
      <c r="O83" s="32"/>
      <c r="P83" s="140"/>
      <c r="Q83" s="33"/>
      <c r="R83" s="192" t="s">
        <v>121</v>
      </c>
      <c r="S83" s="140"/>
      <c r="T83" s="182"/>
      <c r="U83" s="191" t="s">
        <v>121</v>
      </c>
      <c r="V83" s="184"/>
      <c r="W83" s="182"/>
      <c r="X83" s="183"/>
      <c r="Y83" s="84"/>
    </row>
    <row r="84" spans="1:25" ht="15.75" customHeight="1" thickBot="1" x14ac:dyDescent="0.3">
      <c r="A84" s="174">
        <v>52</v>
      </c>
      <c r="B84" s="175" t="s">
        <v>60</v>
      </c>
      <c r="C84" s="18">
        <v>40</v>
      </c>
      <c r="D84" s="18">
        <v>0</v>
      </c>
      <c r="E84" s="18">
        <v>40</v>
      </c>
      <c r="F84" s="176" t="s">
        <v>21</v>
      </c>
      <c r="G84" s="177">
        <v>10</v>
      </c>
      <c r="H84" s="18"/>
      <c r="I84" s="176"/>
      <c r="J84" s="178"/>
      <c r="K84" s="18"/>
      <c r="L84" s="176"/>
      <c r="M84" s="178"/>
      <c r="N84" s="18"/>
      <c r="O84" s="176"/>
      <c r="P84" s="179"/>
      <c r="Q84" s="18"/>
      <c r="R84" s="176"/>
      <c r="S84" s="177"/>
      <c r="T84" s="180"/>
      <c r="U84" s="180">
        <v>20</v>
      </c>
      <c r="V84" s="181">
        <v>5</v>
      </c>
      <c r="W84" s="180"/>
      <c r="X84" s="180">
        <v>20</v>
      </c>
      <c r="Y84" s="181">
        <v>5</v>
      </c>
    </row>
    <row r="85" spans="1:25" x14ac:dyDescent="0.25">
      <c r="A85" s="56">
        <v>53</v>
      </c>
      <c r="B85" s="42" t="s">
        <v>69</v>
      </c>
      <c r="C85" s="185">
        <v>60</v>
      </c>
      <c r="D85" s="49"/>
      <c r="E85" s="166">
        <v>60</v>
      </c>
      <c r="F85" s="186" t="s">
        <v>26</v>
      </c>
      <c r="G85" s="187">
        <v>2</v>
      </c>
      <c r="H85" s="157"/>
      <c r="I85" s="166">
        <v>30</v>
      </c>
      <c r="J85" s="187">
        <v>1</v>
      </c>
      <c r="K85" s="188"/>
      <c r="L85" s="166">
        <v>30</v>
      </c>
      <c r="M85" s="187">
        <v>1</v>
      </c>
      <c r="N85" s="157"/>
      <c r="O85" s="158"/>
      <c r="P85" s="159"/>
      <c r="Q85" s="157"/>
      <c r="R85" s="158"/>
      <c r="S85" s="159"/>
      <c r="T85" s="157"/>
      <c r="U85" s="158"/>
      <c r="V85" s="159"/>
      <c r="W85" s="157"/>
      <c r="X85" s="158"/>
      <c r="Y85" s="159"/>
    </row>
    <row r="86" spans="1:25" ht="15.75" customHeight="1" thickBot="1" x14ac:dyDescent="0.3">
      <c r="A86" s="450" t="s">
        <v>30</v>
      </c>
      <c r="B86" s="451"/>
      <c r="C86" s="168">
        <f>SUM(C82:C84)</f>
        <v>202</v>
      </c>
      <c r="D86" s="169"/>
      <c r="E86" s="170"/>
      <c r="F86" s="171"/>
      <c r="G86" s="172">
        <f>SUM(G82:G84)</f>
        <v>18</v>
      </c>
      <c r="H86" s="173"/>
      <c r="I86" s="170"/>
      <c r="J86" s="172">
        <f>SUM(J82:J85)</f>
        <v>2</v>
      </c>
      <c r="K86" s="172">
        <f t="shared" ref="K86:Y86" si="8">SUM(K82:K85)</f>
        <v>0</v>
      </c>
      <c r="L86" s="172">
        <f t="shared" si="8"/>
        <v>30</v>
      </c>
      <c r="M86" s="172">
        <f t="shared" si="8"/>
        <v>2</v>
      </c>
      <c r="N86" s="172">
        <f t="shared" si="8"/>
        <v>0</v>
      </c>
      <c r="O86" s="172">
        <f t="shared" si="8"/>
        <v>18</v>
      </c>
      <c r="P86" s="172">
        <f t="shared" si="8"/>
        <v>1</v>
      </c>
      <c r="Q86" s="172">
        <f t="shared" si="8"/>
        <v>0</v>
      </c>
      <c r="R86" s="172">
        <f t="shared" si="8"/>
        <v>18</v>
      </c>
      <c r="S86" s="172">
        <f t="shared" si="8"/>
        <v>2</v>
      </c>
      <c r="T86" s="172">
        <f t="shared" si="8"/>
        <v>0</v>
      </c>
      <c r="U86" s="172">
        <f t="shared" si="8"/>
        <v>38</v>
      </c>
      <c r="V86" s="172">
        <f t="shared" si="8"/>
        <v>5</v>
      </c>
      <c r="W86" s="172">
        <f t="shared" si="8"/>
        <v>0</v>
      </c>
      <c r="X86" s="172">
        <f t="shared" si="8"/>
        <v>38</v>
      </c>
      <c r="Y86" s="172">
        <f t="shared" si="8"/>
        <v>5</v>
      </c>
    </row>
    <row r="87" spans="1:25" ht="15.75" customHeight="1" thickBot="1" x14ac:dyDescent="0.3">
      <c r="A87" s="78"/>
      <c r="B87" s="78"/>
      <c r="C87" s="78"/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78"/>
      <c r="R87" s="78"/>
      <c r="S87" s="78"/>
      <c r="T87" s="78"/>
      <c r="U87" s="78"/>
      <c r="V87" s="78"/>
      <c r="W87" s="78"/>
      <c r="X87" s="78"/>
      <c r="Y87" s="78"/>
    </row>
    <row r="88" spans="1:25" ht="15.75" customHeight="1" thickBot="1" x14ac:dyDescent="0.3">
      <c r="A88" s="422" t="s">
        <v>120</v>
      </c>
      <c r="B88" s="423"/>
      <c r="C88" s="423"/>
      <c r="D88" s="423"/>
      <c r="E88" s="423"/>
      <c r="F88" s="423"/>
      <c r="G88" s="423"/>
      <c r="H88" s="423"/>
      <c r="I88" s="423"/>
      <c r="J88" s="423"/>
      <c r="K88" s="423"/>
      <c r="L88" s="423"/>
      <c r="M88" s="423"/>
      <c r="N88" s="423"/>
      <c r="O88" s="423"/>
      <c r="P88" s="423"/>
      <c r="Q88" s="423"/>
      <c r="R88" s="423"/>
      <c r="S88" s="423"/>
      <c r="T88" s="423"/>
      <c r="U88" s="423"/>
      <c r="V88" s="423"/>
      <c r="W88" s="423"/>
      <c r="X88" s="423"/>
      <c r="Y88" s="424"/>
    </row>
    <row r="89" spans="1:25" ht="15.75" thickBot="1" x14ac:dyDescent="0.3">
      <c r="A89" s="142" t="s">
        <v>61</v>
      </c>
      <c r="B89" s="143"/>
      <c r="C89" s="144">
        <f>SUM(C14:C19, C22:C32,C35:C49,C52:C63,C82:C84)</f>
        <v>1432</v>
      </c>
      <c r="D89" s="144">
        <v>681</v>
      </c>
      <c r="E89" s="146">
        <v>531</v>
      </c>
      <c r="F89" s="110"/>
      <c r="G89" s="148">
        <v>198</v>
      </c>
      <c r="H89" s="164">
        <f t="shared" ref="H89:X89" si="9">SUM(H14:H19,H22:H32,H35:H49,H52:H63,H82:H84)</f>
        <v>140</v>
      </c>
      <c r="I89" s="149">
        <f t="shared" si="9"/>
        <v>20</v>
      </c>
      <c r="J89" s="150">
        <f>SUM(J20,J33,J50,J64,J80,J86)</f>
        <v>21</v>
      </c>
      <c r="K89" s="164">
        <f t="shared" si="9"/>
        <v>140</v>
      </c>
      <c r="L89" s="149">
        <f t="shared" si="9"/>
        <v>55</v>
      </c>
      <c r="M89" s="150">
        <f>SUM(M20,M33,M50,M86)</f>
        <v>28</v>
      </c>
      <c r="N89" s="164">
        <f t="shared" si="9"/>
        <v>230</v>
      </c>
      <c r="O89" s="149">
        <f t="shared" si="9"/>
        <v>33</v>
      </c>
      <c r="P89" s="150">
        <f>SUM(P33,P50,P86)</f>
        <v>26</v>
      </c>
      <c r="Q89" s="164">
        <f t="shared" si="9"/>
        <v>110</v>
      </c>
      <c r="R89" s="149">
        <f t="shared" si="9"/>
        <v>153</v>
      </c>
      <c r="S89" s="150">
        <f>SUM(S50,S64,S80,S86)</f>
        <v>55</v>
      </c>
      <c r="T89" s="151">
        <f t="shared" si="9"/>
        <v>130</v>
      </c>
      <c r="U89" s="152">
        <f t="shared" si="9"/>
        <v>123</v>
      </c>
      <c r="V89" s="153">
        <f>SUM(V33,V50,V64,V80,V86)</f>
        <v>52</v>
      </c>
      <c r="W89" s="151">
        <f t="shared" si="9"/>
        <v>135</v>
      </c>
      <c r="X89" s="152">
        <f t="shared" si="9"/>
        <v>73</v>
      </c>
      <c r="Y89" s="153">
        <f>SUM(Y33,Y50,Y64,Y80,Y86)</f>
        <v>46</v>
      </c>
    </row>
    <row r="90" spans="1:25" ht="15.75" thickBot="1" x14ac:dyDescent="0.3">
      <c r="A90" s="425" t="s">
        <v>62</v>
      </c>
      <c r="B90" s="426"/>
      <c r="C90" s="426"/>
      <c r="D90" s="426"/>
      <c r="E90" s="426"/>
      <c r="F90" s="426"/>
      <c r="G90" s="427"/>
      <c r="H90" s="428">
        <f>SUM(H89:I89)</f>
        <v>160</v>
      </c>
      <c r="I90" s="429"/>
      <c r="J90" s="430"/>
      <c r="K90" s="428">
        <f>SUM(K89:L89)</f>
        <v>195</v>
      </c>
      <c r="L90" s="429"/>
      <c r="M90" s="430"/>
      <c r="N90" s="428">
        <f>SUM(N89:O89)</f>
        <v>263</v>
      </c>
      <c r="O90" s="429"/>
      <c r="P90" s="430"/>
      <c r="Q90" s="428">
        <f>SUM(Q89:R89)</f>
        <v>263</v>
      </c>
      <c r="R90" s="429"/>
      <c r="S90" s="431"/>
      <c r="T90" s="432">
        <f>SUM(T89:U89)</f>
        <v>253</v>
      </c>
      <c r="U90" s="414"/>
      <c r="V90" s="415"/>
      <c r="W90" s="413">
        <f>SUM(W89:X89)</f>
        <v>208</v>
      </c>
      <c r="X90" s="414"/>
      <c r="Y90" s="415"/>
    </row>
    <row r="91" spans="1:25" ht="15.75" thickBot="1" x14ac:dyDescent="0.3">
      <c r="A91" s="416" t="s">
        <v>63</v>
      </c>
      <c r="B91" s="417"/>
      <c r="C91" s="417"/>
      <c r="D91" s="417"/>
      <c r="E91" s="417"/>
      <c r="F91" s="417"/>
      <c r="G91" s="418"/>
      <c r="H91" s="419">
        <f>SUM(H90:M90)</f>
        <v>355</v>
      </c>
      <c r="I91" s="420"/>
      <c r="J91" s="420"/>
      <c r="K91" s="420"/>
      <c r="L91" s="420"/>
      <c r="M91" s="421"/>
      <c r="N91" s="419">
        <f>SUM(N90:S90)</f>
        <v>526</v>
      </c>
      <c r="O91" s="420"/>
      <c r="P91" s="420"/>
      <c r="Q91" s="420"/>
      <c r="R91" s="420"/>
      <c r="S91" s="421"/>
      <c r="T91" s="408">
        <f>SUM(T90:Y90)</f>
        <v>461</v>
      </c>
      <c r="U91" s="409"/>
      <c r="V91" s="409"/>
      <c r="W91" s="409"/>
      <c r="X91" s="409"/>
      <c r="Y91" s="410"/>
    </row>
    <row r="92" spans="1:25" ht="15.75" thickBot="1" x14ac:dyDescent="0.3">
      <c r="A92" s="416" t="s">
        <v>64</v>
      </c>
      <c r="B92" s="417"/>
      <c r="C92" s="417"/>
      <c r="D92" s="417"/>
      <c r="E92" s="417"/>
      <c r="F92" s="417"/>
      <c r="G92" s="418"/>
      <c r="H92" s="419">
        <v>5</v>
      </c>
      <c r="I92" s="420"/>
      <c r="J92" s="421"/>
      <c r="K92" s="419">
        <v>4</v>
      </c>
      <c r="L92" s="420"/>
      <c r="M92" s="421"/>
      <c r="N92" s="419">
        <v>2</v>
      </c>
      <c r="O92" s="420"/>
      <c r="P92" s="421"/>
      <c r="Q92" s="419">
        <v>1</v>
      </c>
      <c r="R92" s="420"/>
      <c r="S92" s="421"/>
      <c r="T92" s="408">
        <v>2</v>
      </c>
      <c r="U92" s="409"/>
      <c r="V92" s="410"/>
      <c r="W92" s="408">
        <v>2</v>
      </c>
      <c r="X92" s="409"/>
      <c r="Y92" s="410"/>
    </row>
    <row r="93" spans="1:25" ht="15.75" customHeight="1" thickBot="1" x14ac:dyDescent="0.3">
      <c r="A93" s="411" t="s">
        <v>65</v>
      </c>
      <c r="B93" s="412"/>
      <c r="C93" s="7">
        <f>SUM(C14:C19,C22:C32,C35:C49,C66:C79,C82:C84)</f>
        <v>1532</v>
      </c>
      <c r="D93" s="7">
        <v>681</v>
      </c>
      <c r="E93" s="8">
        <v>531</v>
      </c>
      <c r="F93" s="9"/>
      <c r="G93" s="9"/>
      <c r="H93" s="10"/>
      <c r="I93" s="10"/>
      <c r="J93" s="10"/>
      <c r="K93" s="10"/>
      <c r="L93" s="10"/>
      <c r="M93" s="10"/>
      <c r="N93" s="10"/>
      <c r="O93" s="11"/>
      <c r="P93" s="11"/>
      <c r="Q93" s="10"/>
      <c r="R93" s="11"/>
      <c r="S93" s="11"/>
      <c r="T93" s="4"/>
      <c r="U93" s="4"/>
      <c r="V93" s="4"/>
      <c r="W93" s="4"/>
      <c r="X93" s="4"/>
      <c r="Y93" s="4"/>
    </row>
    <row r="94" spans="1:25" ht="15.75" customHeight="1" x14ac:dyDescent="0.25">
      <c r="A94" s="12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</row>
    <row r="95" spans="1:25" ht="15.75" customHeight="1" thickBot="1" x14ac:dyDescent="0.3">
      <c r="A95" s="12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</row>
    <row r="96" spans="1:25" ht="15.75" customHeight="1" thickBot="1" x14ac:dyDescent="0.3">
      <c r="A96" s="422" t="s">
        <v>66</v>
      </c>
      <c r="B96" s="423"/>
      <c r="C96" s="423"/>
      <c r="D96" s="423"/>
      <c r="E96" s="423"/>
      <c r="F96" s="423"/>
      <c r="G96" s="423"/>
      <c r="H96" s="423"/>
      <c r="I96" s="423"/>
      <c r="J96" s="423"/>
      <c r="K96" s="423"/>
      <c r="L96" s="423"/>
      <c r="M96" s="423"/>
      <c r="N96" s="423"/>
      <c r="O96" s="423"/>
      <c r="P96" s="423"/>
      <c r="Q96" s="423"/>
      <c r="R96" s="423"/>
      <c r="S96" s="423"/>
      <c r="T96" s="423"/>
      <c r="U96" s="423"/>
      <c r="V96" s="423"/>
      <c r="W96" s="423"/>
      <c r="X96" s="423"/>
      <c r="Y96" s="424"/>
    </row>
    <row r="97" spans="1:25" ht="15.75" thickBot="1" x14ac:dyDescent="0.3">
      <c r="A97" s="142" t="s">
        <v>61</v>
      </c>
      <c r="B97" s="143"/>
      <c r="C97" s="144">
        <v>1242</v>
      </c>
      <c r="D97" s="144">
        <v>663</v>
      </c>
      <c r="E97" s="146">
        <v>549</v>
      </c>
      <c r="F97" s="110"/>
      <c r="G97" s="147">
        <v>198</v>
      </c>
      <c r="H97" s="145">
        <f>SUM(H14:H19,H22:H32,H35:H49,H66:H79,H82:H84)</f>
        <v>140</v>
      </c>
      <c r="I97" s="149">
        <f>SUM(I14:I19,I22:I32,I35:I49,I66:I79,I82:I84)</f>
        <v>20</v>
      </c>
      <c r="J97" s="150">
        <v>25</v>
      </c>
      <c r="K97" s="164">
        <f>SUM(K14:K19,K22:K32,K35:K49,K66:K79,K82:K84)</f>
        <v>140</v>
      </c>
      <c r="L97" s="149">
        <f>SUM(L14:L19,L22:L32,L35:L49,L66:L79,L82:L84)</f>
        <v>55</v>
      </c>
      <c r="M97" s="150">
        <f>SUM(M14:M19,M22:M32,M35:M49,M52:M63,M82:M84)</f>
        <v>27</v>
      </c>
      <c r="N97" s="164">
        <f>SUM(N14:N19,N22:N32,N35:N49,N66:N79,N82:N84)</f>
        <v>230</v>
      </c>
      <c r="O97" s="149">
        <f>SUM(O14:O19,O22:O32,O35:O49,O66:O79,O82:O84)</f>
        <v>33</v>
      </c>
      <c r="P97" s="150">
        <v>30</v>
      </c>
      <c r="Q97" s="164">
        <f>SUM(Q14:Q19,Q22:Q32,Q35:Q49,Q66:Q79,Q82:Q84)</f>
        <v>190</v>
      </c>
      <c r="R97" s="149">
        <f>SUM(R14:R19,R22:R32,R35:R49,R66:R79,R82:R84)</f>
        <v>118</v>
      </c>
      <c r="S97" s="150">
        <v>36</v>
      </c>
      <c r="T97" s="151">
        <f>SUM(T14:T19,T22:T32,T35:T49,T66:T79,T82:T84)</f>
        <v>135</v>
      </c>
      <c r="U97" s="152">
        <f>SUM(U14:U19,U22:U32,U35:U49,U66:U79,U82:U84)</f>
        <v>113</v>
      </c>
      <c r="V97" s="153">
        <v>42</v>
      </c>
      <c r="W97" s="151">
        <f>SUM(W14:W19,W22:W32,W35:W49,W66:W79,W82:W84)</f>
        <v>140</v>
      </c>
      <c r="X97" s="152">
        <f>SUM(X14:X19,X22:X32,X35:X49,X66:X79,X82:X84)</f>
        <v>128</v>
      </c>
      <c r="Y97" s="153">
        <v>33</v>
      </c>
    </row>
    <row r="98" spans="1:25" ht="15.75" thickBot="1" x14ac:dyDescent="0.3">
      <c r="A98" s="425" t="s">
        <v>62</v>
      </c>
      <c r="B98" s="426"/>
      <c r="C98" s="426"/>
      <c r="D98" s="426"/>
      <c r="E98" s="426"/>
      <c r="F98" s="426"/>
      <c r="G98" s="427"/>
      <c r="H98" s="428">
        <f>SUM(H97:I97)</f>
        <v>160</v>
      </c>
      <c r="I98" s="429"/>
      <c r="J98" s="430"/>
      <c r="K98" s="428">
        <f>SUM(K97:L97)</f>
        <v>195</v>
      </c>
      <c r="L98" s="429"/>
      <c r="M98" s="430"/>
      <c r="N98" s="428">
        <f>SUM(N97:O97)</f>
        <v>263</v>
      </c>
      <c r="O98" s="429"/>
      <c r="P98" s="430"/>
      <c r="Q98" s="428">
        <f>SUM(Q97:R97)</f>
        <v>308</v>
      </c>
      <c r="R98" s="429"/>
      <c r="S98" s="431"/>
      <c r="T98" s="432">
        <f>SUM(T97:U97)</f>
        <v>248</v>
      </c>
      <c r="U98" s="414"/>
      <c r="V98" s="415"/>
      <c r="W98" s="413">
        <f>SUM(W97:X97)</f>
        <v>268</v>
      </c>
      <c r="X98" s="414"/>
      <c r="Y98" s="415"/>
    </row>
    <row r="99" spans="1:25" ht="15.75" thickBot="1" x14ac:dyDescent="0.3">
      <c r="A99" s="416" t="s">
        <v>63</v>
      </c>
      <c r="B99" s="417"/>
      <c r="C99" s="417"/>
      <c r="D99" s="417"/>
      <c r="E99" s="417"/>
      <c r="F99" s="417"/>
      <c r="G99" s="418"/>
      <c r="H99" s="419">
        <f>SUM(H98:M98)</f>
        <v>355</v>
      </c>
      <c r="I99" s="420"/>
      <c r="J99" s="420"/>
      <c r="K99" s="420"/>
      <c r="L99" s="420"/>
      <c r="M99" s="421"/>
      <c r="N99" s="419">
        <f>SUM(N98:S98)</f>
        <v>571</v>
      </c>
      <c r="O99" s="420"/>
      <c r="P99" s="420"/>
      <c r="Q99" s="420"/>
      <c r="R99" s="420"/>
      <c r="S99" s="421"/>
      <c r="T99" s="408">
        <f>SUM(T98:Y98)</f>
        <v>516</v>
      </c>
      <c r="U99" s="409"/>
      <c r="V99" s="409"/>
      <c r="W99" s="409"/>
      <c r="X99" s="409"/>
      <c r="Y99" s="410"/>
    </row>
    <row r="100" spans="1:25" ht="15.75" thickBot="1" x14ac:dyDescent="0.3">
      <c r="A100" s="416" t="s">
        <v>64</v>
      </c>
      <c r="B100" s="417"/>
      <c r="C100" s="417"/>
      <c r="D100" s="417"/>
      <c r="E100" s="417"/>
      <c r="F100" s="417"/>
      <c r="G100" s="418"/>
      <c r="H100" s="419">
        <v>5</v>
      </c>
      <c r="I100" s="420"/>
      <c r="J100" s="421"/>
      <c r="K100" s="419">
        <v>4</v>
      </c>
      <c r="L100" s="420"/>
      <c r="M100" s="421"/>
      <c r="N100" s="419">
        <v>2</v>
      </c>
      <c r="O100" s="420"/>
      <c r="P100" s="421"/>
      <c r="Q100" s="419">
        <v>1</v>
      </c>
      <c r="R100" s="420"/>
      <c r="S100" s="421"/>
      <c r="T100" s="408">
        <v>2</v>
      </c>
      <c r="U100" s="409"/>
      <c r="V100" s="410"/>
      <c r="W100" s="408">
        <v>2</v>
      </c>
      <c r="X100" s="409"/>
      <c r="Y100" s="410"/>
    </row>
    <row r="101" spans="1:25" ht="15.75" thickBot="1" x14ac:dyDescent="0.3">
      <c r="A101" s="411" t="s">
        <v>65</v>
      </c>
      <c r="B101" s="412"/>
      <c r="C101" s="7">
        <v>1242</v>
      </c>
      <c r="D101" s="7">
        <v>663</v>
      </c>
      <c r="E101" s="8">
        <v>549</v>
      </c>
      <c r="F101" s="9"/>
      <c r="G101" s="9"/>
      <c r="H101" s="10"/>
      <c r="I101" s="10"/>
      <c r="J101" s="10"/>
      <c r="K101" s="10"/>
      <c r="L101" s="10"/>
      <c r="M101" s="10"/>
      <c r="N101" s="10"/>
      <c r="O101" s="11"/>
      <c r="P101" s="11"/>
      <c r="Q101" s="10"/>
      <c r="R101" s="11"/>
      <c r="S101" s="11"/>
      <c r="T101" s="4"/>
      <c r="U101" s="4"/>
      <c r="V101" s="4"/>
      <c r="W101" s="4"/>
      <c r="X101" s="4"/>
      <c r="Y101" s="4"/>
    </row>
  </sheetData>
  <mergeCells count="82">
    <mergeCell ref="F9:F12"/>
    <mergeCell ref="G9:G12"/>
    <mergeCell ref="A80:B80"/>
    <mergeCell ref="A8:Y8"/>
    <mergeCell ref="Q2:X2"/>
    <mergeCell ref="A9:A12"/>
    <mergeCell ref="B9:B12"/>
    <mergeCell ref="C9:C12"/>
    <mergeCell ref="D9:D12"/>
    <mergeCell ref="E9:E12"/>
    <mergeCell ref="Y11:Y12"/>
    <mergeCell ref="H9:Y9"/>
    <mergeCell ref="H10:M10"/>
    <mergeCell ref="N10:S10"/>
    <mergeCell ref="T10:Y10"/>
    <mergeCell ref="H11:I11"/>
    <mergeCell ref="J11:J12"/>
    <mergeCell ref="K11:L11"/>
    <mergeCell ref="M11:M12"/>
    <mergeCell ref="N11:O11"/>
    <mergeCell ref="P11:P12"/>
    <mergeCell ref="Q11:R11"/>
    <mergeCell ref="S11:S12"/>
    <mergeCell ref="T11:U11"/>
    <mergeCell ref="V11:V12"/>
    <mergeCell ref="W11:X11"/>
    <mergeCell ref="A88:Y88"/>
    <mergeCell ref="A13:Y13"/>
    <mergeCell ref="A20:B20"/>
    <mergeCell ref="A21:Y21"/>
    <mergeCell ref="A33:B33"/>
    <mergeCell ref="A34:Y34"/>
    <mergeCell ref="A50:B50"/>
    <mergeCell ref="A51:Y51"/>
    <mergeCell ref="A64:B64"/>
    <mergeCell ref="A65:Y65"/>
    <mergeCell ref="A81:Y81"/>
    <mergeCell ref="A86:B86"/>
    <mergeCell ref="Q92:S92"/>
    <mergeCell ref="A90:G90"/>
    <mergeCell ref="H90:J90"/>
    <mergeCell ref="K90:M90"/>
    <mergeCell ref="N90:P90"/>
    <mergeCell ref="Q90:S90"/>
    <mergeCell ref="W90:Y90"/>
    <mergeCell ref="A91:G91"/>
    <mergeCell ref="H91:M91"/>
    <mergeCell ref="N91:S91"/>
    <mergeCell ref="T91:Y91"/>
    <mergeCell ref="T90:V90"/>
    <mergeCell ref="N100:P100"/>
    <mergeCell ref="Q100:S100"/>
    <mergeCell ref="T92:V92"/>
    <mergeCell ref="W92:Y92"/>
    <mergeCell ref="A93:B93"/>
    <mergeCell ref="A96:Y96"/>
    <mergeCell ref="A98:G98"/>
    <mergeCell ref="H98:J98"/>
    <mergeCell ref="K98:M98"/>
    <mergeCell ref="N98:P98"/>
    <mergeCell ref="Q98:S98"/>
    <mergeCell ref="T98:V98"/>
    <mergeCell ref="A92:G92"/>
    <mergeCell ref="H92:J92"/>
    <mergeCell ref="K92:M92"/>
    <mergeCell ref="N92:P92"/>
    <mergeCell ref="A3:M3"/>
    <mergeCell ref="A2:M2"/>
    <mergeCell ref="T100:V100"/>
    <mergeCell ref="W100:Y100"/>
    <mergeCell ref="A101:B101"/>
    <mergeCell ref="A6:F6"/>
    <mergeCell ref="A5:I5"/>
    <mergeCell ref="A4:L4"/>
    <mergeCell ref="W98:Y98"/>
    <mergeCell ref="A99:G99"/>
    <mergeCell ref="H99:M99"/>
    <mergeCell ref="N99:S99"/>
    <mergeCell ref="T99:Y99"/>
    <mergeCell ref="A100:G100"/>
    <mergeCell ref="H100:J100"/>
    <mergeCell ref="K100:M100"/>
  </mergeCells>
  <pageMargins left="0.7" right="0.7" top="0.75" bottom="0.75" header="0.3" footer="0.3"/>
  <pageSetup paperSize="9" scale="9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M94"/>
  <sheetViews>
    <sheetView tabSelected="1" topLeftCell="A37" workbookViewId="0">
      <selection activeCell="B47" sqref="B47:AL47"/>
    </sheetView>
  </sheetViews>
  <sheetFormatPr defaultRowHeight="12" x14ac:dyDescent="0.2"/>
  <cols>
    <col min="1" max="1" width="2.5703125" style="194" customWidth="1"/>
    <col min="2" max="2" width="6.85546875" style="194" customWidth="1"/>
    <col min="3" max="3" width="30.5703125" style="194" customWidth="1"/>
    <col min="4" max="4" width="6.42578125" style="194" customWidth="1"/>
    <col min="5" max="5" width="10" style="194" bestFit="1" customWidth="1"/>
    <col min="6" max="6" width="3.7109375" style="194" customWidth="1"/>
    <col min="7" max="7" width="7.7109375" style="194" bestFit="1" customWidth="1"/>
    <col min="8" max="18" width="3.7109375" style="194" customWidth="1"/>
    <col min="19" max="38" width="3.7109375" style="195" customWidth="1"/>
    <col min="39" max="39" width="12" style="194" customWidth="1"/>
    <col min="40" max="16384" width="9.140625" style="194"/>
  </cols>
  <sheetData>
    <row r="1" spans="2:39" ht="12.75" thickBot="1" x14ac:dyDescent="0.25"/>
    <row r="2" spans="2:39" ht="12.75" hidden="1" thickBot="1" x14ac:dyDescent="0.25"/>
    <row r="3" spans="2:39" x14ac:dyDescent="0.2">
      <c r="B3" s="564" t="s">
        <v>166</v>
      </c>
      <c r="C3" s="565"/>
      <c r="D3" s="565"/>
      <c r="E3" s="565"/>
      <c r="F3" s="565"/>
      <c r="G3" s="565"/>
      <c r="H3" s="565"/>
      <c r="I3" s="565"/>
      <c r="J3" s="565"/>
      <c r="K3" s="565"/>
      <c r="L3" s="565"/>
      <c r="M3" s="565"/>
      <c r="N3" s="565"/>
      <c r="O3" s="565"/>
      <c r="P3" s="565"/>
      <c r="Q3" s="565"/>
      <c r="R3" s="565"/>
      <c r="S3" s="565"/>
      <c r="T3" s="565"/>
      <c r="U3" s="565"/>
      <c r="V3" s="565"/>
      <c r="W3" s="565"/>
      <c r="X3" s="565"/>
      <c r="Y3" s="565"/>
      <c r="Z3" s="565"/>
      <c r="AA3" s="565"/>
      <c r="AB3" s="565"/>
      <c r="AC3" s="565"/>
      <c r="AD3" s="565"/>
      <c r="AE3" s="565"/>
      <c r="AF3" s="565"/>
      <c r="AG3" s="565"/>
      <c r="AH3" s="565"/>
      <c r="AI3" s="565"/>
      <c r="AJ3" s="565"/>
      <c r="AK3" s="565"/>
      <c r="AL3" s="566"/>
    </row>
    <row r="4" spans="2:39" ht="14.25" customHeight="1" thickBot="1" x14ac:dyDescent="0.25">
      <c r="B4" s="567"/>
      <c r="C4" s="568"/>
      <c r="D4" s="568"/>
      <c r="E4" s="568"/>
      <c r="F4" s="568"/>
      <c r="G4" s="568"/>
      <c r="H4" s="568"/>
      <c r="I4" s="568"/>
      <c r="J4" s="568"/>
      <c r="K4" s="568"/>
      <c r="L4" s="568"/>
      <c r="M4" s="568"/>
      <c r="N4" s="568"/>
      <c r="O4" s="568"/>
      <c r="P4" s="568"/>
      <c r="Q4" s="568"/>
      <c r="R4" s="568"/>
      <c r="S4" s="568"/>
      <c r="T4" s="568"/>
      <c r="U4" s="568"/>
      <c r="V4" s="568"/>
      <c r="W4" s="568"/>
      <c r="X4" s="568"/>
      <c r="Y4" s="568"/>
      <c r="Z4" s="568"/>
      <c r="AA4" s="568"/>
      <c r="AB4" s="568"/>
      <c r="AC4" s="568"/>
      <c r="AD4" s="568"/>
      <c r="AE4" s="568"/>
      <c r="AF4" s="568"/>
      <c r="AG4" s="568"/>
      <c r="AH4" s="568"/>
      <c r="AI4" s="568"/>
      <c r="AJ4" s="568"/>
      <c r="AK4" s="568"/>
      <c r="AL4" s="569"/>
    </row>
    <row r="5" spans="2:39" ht="15" customHeight="1" thickBot="1" x14ac:dyDescent="0.25">
      <c r="B5" s="526" t="s">
        <v>142</v>
      </c>
      <c r="C5" s="530" t="s">
        <v>156</v>
      </c>
      <c r="D5" s="533" t="s">
        <v>3</v>
      </c>
      <c r="E5" s="533" t="s">
        <v>4</v>
      </c>
      <c r="F5" s="533" t="s">
        <v>5</v>
      </c>
      <c r="G5" s="504" t="s">
        <v>6</v>
      </c>
      <c r="H5" s="535" t="s">
        <v>7</v>
      </c>
      <c r="I5" s="495" t="s">
        <v>124</v>
      </c>
      <c r="J5" s="496"/>
      <c r="K5" s="496"/>
      <c r="L5" s="496"/>
      <c r="M5" s="496"/>
      <c r="N5" s="496"/>
      <c r="O5" s="496"/>
      <c r="P5" s="496"/>
      <c r="Q5" s="496"/>
      <c r="R5" s="496"/>
      <c r="S5" s="496"/>
      <c r="T5" s="496"/>
      <c r="U5" s="496"/>
      <c r="V5" s="496"/>
      <c r="W5" s="496"/>
      <c r="X5" s="496"/>
      <c r="Y5" s="496"/>
      <c r="Z5" s="496"/>
      <c r="AA5" s="496"/>
      <c r="AB5" s="496"/>
      <c r="AC5" s="496"/>
      <c r="AD5" s="496"/>
      <c r="AE5" s="496"/>
      <c r="AF5" s="496"/>
      <c r="AG5" s="496"/>
      <c r="AH5" s="496"/>
      <c r="AI5" s="496"/>
      <c r="AJ5" s="496"/>
      <c r="AK5" s="496"/>
      <c r="AL5" s="497"/>
    </row>
    <row r="6" spans="2:39" ht="15.75" customHeight="1" thickBot="1" x14ac:dyDescent="0.25">
      <c r="B6" s="526"/>
      <c r="C6" s="531"/>
      <c r="D6" s="533"/>
      <c r="E6" s="533"/>
      <c r="F6" s="533"/>
      <c r="G6" s="505"/>
      <c r="H6" s="536"/>
      <c r="I6" s="528" t="s">
        <v>8</v>
      </c>
      <c r="J6" s="502"/>
      <c r="K6" s="502"/>
      <c r="L6" s="502"/>
      <c r="M6" s="502"/>
      <c r="N6" s="502"/>
      <c r="O6" s="502"/>
      <c r="P6" s="502"/>
      <c r="Q6" s="502"/>
      <c r="R6" s="196"/>
      <c r="S6" s="502" t="s">
        <v>9</v>
      </c>
      <c r="T6" s="502"/>
      <c r="U6" s="502"/>
      <c r="V6" s="502"/>
      <c r="W6" s="502"/>
      <c r="X6" s="502"/>
      <c r="Y6" s="502"/>
      <c r="Z6" s="502"/>
      <c r="AA6" s="502"/>
      <c r="AB6" s="196"/>
      <c r="AC6" s="502" t="s">
        <v>10</v>
      </c>
      <c r="AD6" s="502"/>
      <c r="AE6" s="502"/>
      <c r="AF6" s="502"/>
      <c r="AG6" s="502"/>
      <c r="AH6" s="502"/>
      <c r="AI6" s="502"/>
      <c r="AJ6" s="502"/>
      <c r="AK6" s="502"/>
      <c r="AL6" s="503"/>
    </row>
    <row r="7" spans="2:39" ht="15" customHeight="1" x14ac:dyDescent="0.2">
      <c r="B7" s="526"/>
      <c r="C7" s="531"/>
      <c r="D7" s="533"/>
      <c r="E7" s="533"/>
      <c r="F7" s="533"/>
      <c r="G7" s="505"/>
      <c r="H7" s="536"/>
      <c r="I7" s="529" t="s">
        <v>11</v>
      </c>
      <c r="J7" s="491"/>
      <c r="K7" s="491"/>
      <c r="L7" s="491"/>
      <c r="M7" s="500" t="s">
        <v>7</v>
      </c>
      <c r="N7" s="491" t="s">
        <v>12</v>
      </c>
      <c r="O7" s="491"/>
      <c r="P7" s="491"/>
      <c r="Q7" s="491"/>
      <c r="R7" s="500" t="s">
        <v>7</v>
      </c>
      <c r="S7" s="491" t="s">
        <v>13</v>
      </c>
      <c r="T7" s="491"/>
      <c r="U7" s="491"/>
      <c r="V7" s="491"/>
      <c r="W7" s="500" t="s">
        <v>7</v>
      </c>
      <c r="X7" s="491" t="s">
        <v>14</v>
      </c>
      <c r="Y7" s="491"/>
      <c r="Z7" s="491"/>
      <c r="AA7" s="491"/>
      <c r="AB7" s="500" t="s">
        <v>7</v>
      </c>
      <c r="AC7" s="491" t="s">
        <v>15</v>
      </c>
      <c r="AD7" s="491"/>
      <c r="AE7" s="491"/>
      <c r="AF7" s="491"/>
      <c r="AG7" s="500" t="s">
        <v>7</v>
      </c>
      <c r="AH7" s="491" t="s">
        <v>17</v>
      </c>
      <c r="AI7" s="491"/>
      <c r="AJ7" s="491"/>
      <c r="AK7" s="491"/>
      <c r="AL7" s="498" t="s">
        <v>7</v>
      </c>
    </row>
    <row r="8" spans="2:39" ht="50.25" customHeight="1" thickBot="1" x14ac:dyDescent="0.25">
      <c r="B8" s="527"/>
      <c r="C8" s="532"/>
      <c r="D8" s="534"/>
      <c r="E8" s="534"/>
      <c r="F8" s="534"/>
      <c r="G8" s="506"/>
      <c r="H8" s="537"/>
      <c r="I8" s="391" t="s">
        <v>163</v>
      </c>
      <c r="J8" s="198" t="s">
        <v>140</v>
      </c>
      <c r="K8" s="198" t="s">
        <v>164</v>
      </c>
      <c r="L8" s="199" t="s">
        <v>140</v>
      </c>
      <c r="M8" s="501"/>
      <c r="N8" s="391" t="s">
        <v>163</v>
      </c>
      <c r="O8" s="198" t="s">
        <v>140</v>
      </c>
      <c r="P8" s="198" t="s">
        <v>164</v>
      </c>
      <c r="Q8" s="199" t="s">
        <v>140</v>
      </c>
      <c r="R8" s="501"/>
      <c r="S8" s="391" t="s">
        <v>163</v>
      </c>
      <c r="T8" s="198" t="s">
        <v>140</v>
      </c>
      <c r="U8" s="198" t="s">
        <v>164</v>
      </c>
      <c r="V8" s="199" t="s">
        <v>140</v>
      </c>
      <c r="W8" s="501"/>
      <c r="X8" s="391" t="s">
        <v>163</v>
      </c>
      <c r="Y8" s="198" t="s">
        <v>140</v>
      </c>
      <c r="Z8" s="198" t="s">
        <v>164</v>
      </c>
      <c r="AA8" s="199" t="s">
        <v>140</v>
      </c>
      <c r="AB8" s="501"/>
      <c r="AC8" s="391" t="s">
        <v>163</v>
      </c>
      <c r="AD8" s="198" t="s">
        <v>140</v>
      </c>
      <c r="AE8" s="198" t="s">
        <v>164</v>
      </c>
      <c r="AF8" s="199" t="s">
        <v>140</v>
      </c>
      <c r="AG8" s="501"/>
      <c r="AH8" s="391" t="s">
        <v>163</v>
      </c>
      <c r="AI8" s="198" t="s">
        <v>140</v>
      </c>
      <c r="AJ8" s="198" t="s">
        <v>164</v>
      </c>
      <c r="AK8" s="199" t="s">
        <v>140</v>
      </c>
      <c r="AL8" s="499"/>
      <c r="AM8" s="200"/>
    </row>
    <row r="9" spans="2:39" ht="19.5" customHeight="1" thickBot="1" x14ac:dyDescent="0.25">
      <c r="B9" s="570" t="s">
        <v>157</v>
      </c>
      <c r="C9" s="571"/>
      <c r="D9" s="571"/>
      <c r="E9" s="571"/>
      <c r="F9" s="571"/>
      <c r="G9" s="571"/>
      <c r="H9" s="571"/>
      <c r="I9" s="572"/>
      <c r="J9" s="572"/>
      <c r="K9" s="572"/>
      <c r="L9" s="572"/>
      <c r="M9" s="572"/>
      <c r="N9" s="572"/>
      <c r="O9" s="572"/>
      <c r="P9" s="572"/>
      <c r="Q9" s="572"/>
      <c r="R9" s="572"/>
      <c r="S9" s="572"/>
      <c r="T9" s="572"/>
      <c r="U9" s="572"/>
      <c r="V9" s="572"/>
      <c r="W9" s="572"/>
      <c r="X9" s="572"/>
      <c r="Y9" s="572"/>
      <c r="Z9" s="572"/>
      <c r="AA9" s="572"/>
      <c r="AB9" s="572"/>
      <c r="AC9" s="572"/>
      <c r="AD9" s="572"/>
      <c r="AE9" s="572"/>
      <c r="AF9" s="572"/>
      <c r="AG9" s="572"/>
      <c r="AH9" s="573"/>
      <c r="AI9" s="573"/>
      <c r="AJ9" s="573"/>
      <c r="AK9" s="573"/>
      <c r="AL9" s="573"/>
      <c r="AM9" s="201"/>
    </row>
    <row r="10" spans="2:39" ht="21" customHeight="1" thickBot="1" x14ac:dyDescent="0.25">
      <c r="B10" s="202">
        <v>1</v>
      </c>
      <c r="C10" s="538" t="s">
        <v>70</v>
      </c>
      <c r="D10" s="203">
        <f>SUM(I10:L10,N10:Q10,S10:V10,X10:AA10,AC10:AF10:AH10:AK10)</f>
        <v>30</v>
      </c>
      <c r="E10" s="204">
        <v>30</v>
      </c>
      <c r="F10" s="205"/>
      <c r="G10" s="206" t="s">
        <v>21</v>
      </c>
      <c r="H10" s="207">
        <f>SUM(M10,R10,W10,AB10,AG10,AL10)</f>
        <v>5</v>
      </c>
      <c r="I10" s="203">
        <v>25</v>
      </c>
      <c r="J10" s="204">
        <v>5</v>
      </c>
      <c r="K10" s="204"/>
      <c r="L10" s="208"/>
      <c r="M10" s="209">
        <v>5</v>
      </c>
      <c r="N10" s="203"/>
      <c r="O10" s="204"/>
      <c r="P10" s="204"/>
      <c r="Q10" s="208"/>
      <c r="R10" s="207"/>
      <c r="S10" s="203"/>
      <c r="T10" s="204"/>
      <c r="U10" s="204"/>
      <c r="V10" s="208"/>
      <c r="W10" s="209"/>
      <c r="X10" s="203"/>
      <c r="Y10" s="204"/>
      <c r="Z10" s="204"/>
      <c r="AA10" s="208"/>
      <c r="AB10" s="209"/>
      <c r="AC10" s="210"/>
      <c r="AD10" s="211"/>
      <c r="AE10" s="211"/>
      <c r="AF10" s="208"/>
      <c r="AG10" s="209"/>
      <c r="AH10" s="210"/>
      <c r="AI10" s="211"/>
      <c r="AJ10" s="211"/>
      <c r="AK10" s="211"/>
      <c r="AL10" s="212"/>
      <c r="AM10" s="201"/>
    </row>
    <row r="11" spans="2:39" ht="12.75" thickBot="1" x14ac:dyDescent="0.25">
      <c r="B11" s="213">
        <v>2</v>
      </c>
      <c r="C11" s="539" t="s">
        <v>143</v>
      </c>
      <c r="D11" s="203">
        <f>SUM(I11:L11,N11:Q11,S11:V11,X11:AA11,AC11:AF11:AH11:AK11)</f>
        <v>15</v>
      </c>
      <c r="E11" s="215">
        <v>15</v>
      </c>
      <c r="F11" s="216"/>
      <c r="G11" s="217" t="s">
        <v>21</v>
      </c>
      <c r="H11" s="207">
        <f t="shared" ref="H11:H15" si="0">SUM(M11,R11,W11,AB11,AG11,AL11)</f>
        <v>4</v>
      </c>
      <c r="I11" s="214">
        <v>9</v>
      </c>
      <c r="J11" s="215">
        <v>6</v>
      </c>
      <c r="K11" s="215"/>
      <c r="L11" s="219"/>
      <c r="M11" s="220">
        <v>4</v>
      </c>
      <c r="N11" s="214"/>
      <c r="O11" s="215"/>
      <c r="P11" s="215"/>
      <c r="Q11" s="219"/>
      <c r="R11" s="221"/>
      <c r="S11" s="214"/>
      <c r="T11" s="215"/>
      <c r="U11" s="215"/>
      <c r="V11" s="219"/>
      <c r="W11" s="220"/>
      <c r="X11" s="214"/>
      <c r="Y11" s="215"/>
      <c r="Z11" s="215"/>
      <c r="AA11" s="219"/>
      <c r="AB11" s="220"/>
      <c r="AC11" s="222"/>
      <c r="AD11" s="223"/>
      <c r="AE11" s="223"/>
      <c r="AF11" s="219"/>
      <c r="AG11" s="220"/>
      <c r="AH11" s="222"/>
      <c r="AI11" s="223"/>
      <c r="AJ11" s="223"/>
      <c r="AK11" s="223"/>
      <c r="AL11" s="224"/>
      <c r="AM11" s="201"/>
    </row>
    <row r="12" spans="2:39" ht="12.75" thickBot="1" x14ac:dyDescent="0.25">
      <c r="B12" s="225">
        <v>3</v>
      </c>
      <c r="C12" s="539" t="s">
        <v>141</v>
      </c>
      <c r="D12" s="203">
        <f>SUM(I12:L12,N12:Q12,S12:V12,X12:AA12,AC12:AF12:AH12:AK12)</f>
        <v>15</v>
      </c>
      <c r="E12" s="215">
        <v>15</v>
      </c>
      <c r="F12" s="216"/>
      <c r="G12" s="217" t="s">
        <v>21</v>
      </c>
      <c r="H12" s="207">
        <f t="shared" si="0"/>
        <v>3</v>
      </c>
      <c r="I12" s="214"/>
      <c r="J12" s="215"/>
      <c r="K12" s="215"/>
      <c r="L12" s="219"/>
      <c r="M12" s="220"/>
      <c r="N12" s="214">
        <v>9</v>
      </c>
      <c r="O12" s="215">
        <v>6</v>
      </c>
      <c r="P12" s="215"/>
      <c r="Q12" s="219"/>
      <c r="R12" s="221">
        <v>3</v>
      </c>
      <c r="S12" s="214"/>
      <c r="T12" s="215"/>
      <c r="U12" s="215"/>
      <c r="V12" s="219"/>
      <c r="W12" s="220"/>
      <c r="X12" s="214"/>
      <c r="Y12" s="215"/>
      <c r="Z12" s="215"/>
      <c r="AA12" s="219"/>
      <c r="AB12" s="220"/>
      <c r="AC12" s="222"/>
      <c r="AD12" s="223"/>
      <c r="AE12" s="223"/>
      <c r="AF12" s="219"/>
      <c r="AG12" s="220"/>
      <c r="AH12" s="222"/>
      <c r="AI12" s="223"/>
      <c r="AJ12" s="223"/>
      <c r="AK12" s="223"/>
      <c r="AL12" s="224"/>
      <c r="AM12" s="201"/>
    </row>
    <row r="13" spans="2:39" ht="17.25" customHeight="1" thickBot="1" x14ac:dyDescent="0.25">
      <c r="B13" s="213">
        <v>4</v>
      </c>
      <c r="C13" s="539" t="s">
        <v>147</v>
      </c>
      <c r="D13" s="203">
        <f>SUM(I13:L13,N13:Q13,S13:V13,X13:AA13,AC13:AF13:AH13:AK13)</f>
        <v>20</v>
      </c>
      <c r="E13" s="215">
        <v>10</v>
      </c>
      <c r="F13" s="216">
        <v>10</v>
      </c>
      <c r="G13" s="217" t="s">
        <v>144</v>
      </c>
      <c r="H13" s="207">
        <f t="shared" si="0"/>
        <v>4</v>
      </c>
      <c r="I13" s="214"/>
      <c r="J13" s="215"/>
      <c r="K13" s="215"/>
      <c r="L13" s="219"/>
      <c r="M13" s="227"/>
      <c r="N13" s="214">
        <v>6</v>
      </c>
      <c r="O13" s="215">
        <v>4</v>
      </c>
      <c r="P13" s="215">
        <v>6</v>
      </c>
      <c r="Q13" s="219">
        <v>4</v>
      </c>
      <c r="R13" s="226">
        <v>4</v>
      </c>
      <c r="S13" s="214"/>
      <c r="T13" s="215"/>
      <c r="U13" s="215"/>
      <c r="V13" s="219"/>
      <c r="W13" s="227"/>
      <c r="X13" s="214"/>
      <c r="Y13" s="215"/>
      <c r="Z13" s="215"/>
      <c r="AA13" s="219"/>
      <c r="AB13" s="227"/>
      <c r="AC13" s="222"/>
      <c r="AD13" s="223"/>
      <c r="AE13" s="223"/>
      <c r="AF13" s="219"/>
      <c r="AG13" s="227"/>
      <c r="AH13" s="222"/>
      <c r="AI13" s="223"/>
      <c r="AJ13" s="223"/>
      <c r="AK13" s="223"/>
      <c r="AL13" s="224"/>
      <c r="AM13" s="201"/>
    </row>
    <row r="14" spans="2:39" ht="24.75" thickBot="1" x14ac:dyDescent="0.25">
      <c r="B14" s="213">
        <v>5</v>
      </c>
      <c r="C14" s="540" t="s">
        <v>93</v>
      </c>
      <c r="D14" s="203">
        <f>SUM(I14:L14,N14:Q14,S14:V14,X14:AA14,AC14:AF14:AH14:AK14)</f>
        <v>20</v>
      </c>
      <c r="E14" s="223">
        <v>20</v>
      </c>
      <c r="F14" s="228"/>
      <c r="G14" s="217" t="s">
        <v>21</v>
      </c>
      <c r="H14" s="207">
        <f t="shared" si="0"/>
        <v>4</v>
      </c>
      <c r="I14" s="222"/>
      <c r="J14" s="223"/>
      <c r="K14" s="223"/>
      <c r="L14" s="219"/>
      <c r="M14" s="227"/>
      <c r="N14" s="214">
        <v>12</v>
      </c>
      <c r="O14" s="215">
        <v>8</v>
      </c>
      <c r="P14" s="215"/>
      <c r="Q14" s="219"/>
      <c r="R14" s="226">
        <v>4</v>
      </c>
      <c r="S14" s="214"/>
      <c r="T14" s="215"/>
      <c r="U14" s="215"/>
      <c r="V14" s="219"/>
      <c r="W14" s="227"/>
      <c r="X14" s="214"/>
      <c r="Y14" s="215"/>
      <c r="Z14" s="215"/>
      <c r="AA14" s="219"/>
      <c r="AB14" s="227"/>
      <c r="AC14" s="222"/>
      <c r="AD14" s="223"/>
      <c r="AE14" s="223"/>
      <c r="AF14" s="219"/>
      <c r="AG14" s="227"/>
      <c r="AH14" s="222"/>
      <c r="AI14" s="223"/>
      <c r="AJ14" s="223"/>
      <c r="AK14" s="223"/>
      <c r="AL14" s="224"/>
      <c r="AM14" s="201"/>
    </row>
    <row r="15" spans="2:39" ht="12.75" thickBot="1" x14ac:dyDescent="0.25">
      <c r="B15" s="229">
        <v>6</v>
      </c>
      <c r="C15" s="541" t="s">
        <v>98</v>
      </c>
      <c r="D15" s="203">
        <f>SUM(I15:L15,N15:Q15,S15:V15,X15:AA15,AC15:AF15:AH15:AK15)</f>
        <v>30</v>
      </c>
      <c r="E15" s="231">
        <v>20</v>
      </c>
      <c r="F15" s="232">
        <v>10</v>
      </c>
      <c r="G15" s="233" t="s">
        <v>152</v>
      </c>
      <c r="H15" s="207">
        <f t="shared" si="0"/>
        <v>3</v>
      </c>
      <c r="I15" s="234">
        <v>12</v>
      </c>
      <c r="J15" s="235">
        <v>8</v>
      </c>
      <c r="K15" s="235">
        <v>6</v>
      </c>
      <c r="L15" s="236">
        <v>4</v>
      </c>
      <c r="M15" s="227">
        <v>3</v>
      </c>
      <c r="N15" s="237"/>
      <c r="O15" s="238"/>
      <c r="P15" s="238"/>
      <c r="Q15" s="236"/>
      <c r="R15" s="226"/>
      <c r="S15" s="237"/>
      <c r="T15" s="238"/>
      <c r="U15" s="238"/>
      <c r="V15" s="236"/>
      <c r="W15" s="227"/>
      <c r="X15" s="237"/>
      <c r="Y15" s="238"/>
      <c r="Z15" s="238"/>
      <c r="AA15" s="236"/>
      <c r="AB15" s="227"/>
      <c r="AC15" s="234"/>
      <c r="AD15" s="235"/>
      <c r="AE15" s="235"/>
      <c r="AF15" s="236"/>
      <c r="AG15" s="227"/>
      <c r="AH15" s="234"/>
      <c r="AI15" s="235"/>
      <c r="AJ15" s="235"/>
      <c r="AK15" s="235"/>
      <c r="AL15" s="239"/>
      <c r="AM15" s="201"/>
    </row>
    <row r="16" spans="2:39" ht="12.75" thickBot="1" x14ac:dyDescent="0.25">
      <c r="B16" s="511" t="s">
        <v>30</v>
      </c>
      <c r="C16" s="512"/>
      <c r="D16" s="203">
        <f>SUM(I16:L16,N16:Q16,S16:V16,X16:AA16,AC16:AF16:AH16:AK16)</f>
        <v>130</v>
      </c>
      <c r="E16" s="240">
        <f>SUM(E10:E15)</f>
        <v>110</v>
      </c>
      <c r="F16" s="241">
        <f>SUM(F10:F15)</f>
        <v>20</v>
      </c>
      <c r="G16" s="242"/>
      <c r="H16" s="243">
        <f t="shared" ref="H16:Q16" si="1">SUM(H10:H15)</f>
        <v>23</v>
      </c>
      <c r="I16" s="244">
        <f>SUM(I10:I15)</f>
        <v>46</v>
      </c>
      <c r="J16" s="244">
        <f t="shared" ref="J16:L16" si="2">SUM(J10:J15)</f>
        <v>19</v>
      </c>
      <c r="K16" s="244">
        <f t="shared" si="2"/>
        <v>6</v>
      </c>
      <c r="L16" s="244">
        <f t="shared" si="2"/>
        <v>4</v>
      </c>
      <c r="M16" s="245">
        <f>SUM(M10:M15)</f>
        <v>12</v>
      </c>
      <c r="N16" s="246">
        <f t="shared" si="1"/>
        <v>27</v>
      </c>
      <c r="O16" s="246">
        <f t="shared" si="1"/>
        <v>18</v>
      </c>
      <c r="P16" s="246">
        <f t="shared" si="1"/>
        <v>6</v>
      </c>
      <c r="Q16" s="246">
        <f t="shared" si="1"/>
        <v>4</v>
      </c>
      <c r="R16" s="245">
        <v>13</v>
      </c>
      <c r="S16" s="247"/>
      <c r="T16" s="247"/>
      <c r="U16" s="247"/>
      <c r="V16" s="248"/>
      <c r="W16" s="249"/>
      <c r="X16" s="247"/>
      <c r="Y16" s="247"/>
      <c r="Z16" s="247"/>
      <c r="AA16" s="248"/>
      <c r="AB16" s="249"/>
      <c r="AC16" s="248"/>
      <c r="AD16" s="248"/>
      <c r="AE16" s="248"/>
      <c r="AF16" s="248"/>
      <c r="AG16" s="249"/>
      <c r="AH16" s="248"/>
      <c r="AI16" s="248"/>
      <c r="AJ16" s="248"/>
      <c r="AK16" s="248"/>
      <c r="AL16" s="250"/>
      <c r="AM16" s="201"/>
    </row>
    <row r="17" spans="2:39" ht="15.75" customHeight="1" thickBot="1" x14ac:dyDescent="0.25">
      <c r="B17" s="570" t="s">
        <v>158</v>
      </c>
      <c r="C17" s="571"/>
      <c r="D17" s="571"/>
      <c r="E17" s="571"/>
      <c r="F17" s="571"/>
      <c r="G17" s="571"/>
      <c r="H17" s="572"/>
      <c r="I17" s="572"/>
      <c r="J17" s="572"/>
      <c r="K17" s="572"/>
      <c r="L17" s="572"/>
      <c r="M17" s="572"/>
      <c r="N17" s="572"/>
      <c r="O17" s="572"/>
      <c r="P17" s="572"/>
      <c r="Q17" s="572"/>
      <c r="R17" s="572"/>
      <c r="S17" s="572"/>
      <c r="T17" s="572"/>
      <c r="U17" s="572"/>
      <c r="V17" s="572"/>
      <c r="W17" s="572"/>
      <c r="X17" s="572"/>
      <c r="Y17" s="572"/>
      <c r="Z17" s="572"/>
      <c r="AA17" s="572"/>
      <c r="AB17" s="572"/>
      <c r="AC17" s="572"/>
      <c r="AD17" s="572"/>
      <c r="AE17" s="572"/>
      <c r="AF17" s="572"/>
      <c r="AG17" s="572"/>
      <c r="AH17" s="573"/>
      <c r="AI17" s="573"/>
      <c r="AJ17" s="573"/>
      <c r="AK17" s="573"/>
      <c r="AL17" s="573"/>
      <c r="AM17" s="201"/>
    </row>
    <row r="18" spans="2:39" ht="14.25" customHeight="1" x14ac:dyDescent="0.2">
      <c r="B18" s="202">
        <v>7</v>
      </c>
      <c r="C18" s="542" t="s">
        <v>106</v>
      </c>
      <c r="D18" s="251">
        <f>SUM(I18:L18,N18:Q18,S18:V18,X18:AA18,AC18:AF18:AH18:AK18)</f>
        <v>25</v>
      </c>
      <c r="E18" s="252">
        <v>25</v>
      </c>
      <c r="F18" s="253"/>
      <c r="G18" s="254" t="s">
        <v>21</v>
      </c>
      <c r="H18" s="218">
        <f>SUM(M18,R18,W18,AB18,AG18,AL18)</f>
        <v>6</v>
      </c>
      <c r="I18" s="203"/>
      <c r="J18" s="204"/>
      <c r="K18" s="204"/>
      <c r="L18" s="208"/>
      <c r="M18" s="207"/>
      <c r="N18" s="203"/>
      <c r="O18" s="204"/>
      <c r="P18" s="204"/>
      <c r="Q18" s="208"/>
      <c r="R18" s="207"/>
      <c r="S18" s="203">
        <v>10</v>
      </c>
      <c r="T18" s="204">
        <v>15</v>
      </c>
      <c r="U18" s="204"/>
      <c r="V18" s="208"/>
      <c r="W18" s="207">
        <v>6</v>
      </c>
      <c r="X18" s="203"/>
      <c r="Y18" s="204"/>
      <c r="Z18" s="204"/>
      <c r="AA18" s="208"/>
      <c r="AB18" s="207"/>
      <c r="AC18" s="210"/>
      <c r="AD18" s="211"/>
      <c r="AE18" s="211"/>
      <c r="AF18" s="208"/>
      <c r="AG18" s="207"/>
      <c r="AH18" s="210"/>
      <c r="AI18" s="211"/>
      <c r="AJ18" s="211"/>
      <c r="AK18" s="211"/>
      <c r="AL18" s="255"/>
      <c r="AM18" s="201"/>
    </row>
    <row r="19" spans="2:39" ht="24" customHeight="1" x14ac:dyDescent="0.2">
      <c r="B19" s="213">
        <v>8</v>
      </c>
      <c r="C19" s="543" t="s">
        <v>94</v>
      </c>
      <c r="D19" s="251">
        <f>SUM(I19:L19,N19:Q19,S19:V19,X19:AA19,AC19:AF19:AH19:AK19)</f>
        <v>10</v>
      </c>
      <c r="E19" s="215">
        <v>10</v>
      </c>
      <c r="F19" s="216"/>
      <c r="G19" s="217" t="s">
        <v>144</v>
      </c>
      <c r="H19" s="218">
        <f t="shared" ref="H19:H28" si="3">SUM(M19,R19,W19,AB19,AG19,AL19)</f>
        <v>3</v>
      </c>
      <c r="I19" s="214"/>
      <c r="J19" s="215"/>
      <c r="K19" s="215"/>
      <c r="L19" s="219"/>
      <c r="M19" s="221"/>
      <c r="N19" s="214"/>
      <c r="O19" s="215"/>
      <c r="P19" s="215"/>
      <c r="Q19" s="219"/>
      <c r="R19" s="221"/>
      <c r="S19" s="214">
        <v>6</v>
      </c>
      <c r="T19" s="215">
        <v>4</v>
      </c>
      <c r="U19" s="215"/>
      <c r="V19" s="219"/>
      <c r="W19" s="221">
        <v>3</v>
      </c>
      <c r="X19" s="214"/>
      <c r="Y19" s="215"/>
      <c r="Z19" s="215"/>
      <c r="AA19" s="219"/>
      <c r="AB19" s="221"/>
      <c r="AC19" s="222"/>
      <c r="AD19" s="223"/>
      <c r="AE19" s="223"/>
      <c r="AF19" s="219"/>
      <c r="AG19" s="221"/>
      <c r="AH19" s="222"/>
      <c r="AI19" s="223"/>
      <c r="AJ19" s="223"/>
      <c r="AK19" s="223"/>
      <c r="AL19" s="257"/>
      <c r="AM19" s="201"/>
    </row>
    <row r="20" spans="2:39" ht="24" x14ac:dyDescent="0.2">
      <c r="B20" s="217">
        <v>9</v>
      </c>
      <c r="C20" s="543" t="s">
        <v>31</v>
      </c>
      <c r="D20" s="251">
        <f>SUM(I20:L20,N20:Q20,S20:V20,X20:AA20,AC20:AF20:AH20:AK20)</f>
        <v>30</v>
      </c>
      <c r="E20" s="215">
        <v>20</v>
      </c>
      <c r="F20" s="216">
        <v>10</v>
      </c>
      <c r="G20" s="217" t="s">
        <v>144</v>
      </c>
      <c r="H20" s="218">
        <f t="shared" si="3"/>
        <v>4</v>
      </c>
      <c r="I20" s="214"/>
      <c r="J20" s="215"/>
      <c r="K20" s="215"/>
      <c r="L20" s="219"/>
      <c r="M20" s="221"/>
      <c r="N20" s="214">
        <v>12</v>
      </c>
      <c r="O20" s="215">
        <v>8</v>
      </c>
      <c r="P20" s="215">
        <v>6</v>
      </c>
      <c r="Q20" s="219">
        <v>4</v>
      </c>
      <c r="R20" s="221">
        <v>4</v>
      </c>
      <c r="S20" s="214"/>
      <c r="T20" s="215"/>
      <c r="U20" s="215"/>
      <c r="V20" s="219"/>
      <c r="W20" s="221"/>
      <c r="X20" s="214"/>
      <c r="Y20" s="215"/>
      <c r="Z20" s="215"/>
      <c r="AA20" s="219"/>
      <c r="AB20" s="221"/>
      <c r="AC20" s="222"/>
      <c r="AD20" s="223"/>
      <c r="AE20" s="223"/>
      <c r="AF20" s="219"/>
      <c r="AG20" s="221"/>
      <c r="AH20" s="222"/>
      <c r="AI20" s="223"/>
      <c r="AJ20" s="223"/>
      <c r="AK20" s="223"/>
      <c r="AL20" s="257"/>
      <c r="AM20" s="201"/>
    </row>
    <row r="21" spans="2:39" ht="24.75" customHeight="1" x14ac:dyDescent="0.2">
      <c r="B21" s="213">
        <v>10</v>
      </c>
      <c r="C21" s="543" t="s">
        <v>32</v>
      </c>
      <c r="D21" s="251">
        <f>SUM(I21:L21,N21:Q21,S21:V21,X21:AA21,AC21:AF21:AH21:AK21)</f>
        <v>20</v>
      </c>
      <c r="E21" s="215">
        <v>20</v>
      </c>
      <c r="F21" s="216"/>
      <c r="G21" s="217" t="s">
        <v>144</v>
      </c>
      <c r="H21" s="218">
        <f t="shared" si="3"/>
        <v>4</v>
      </c>
      <c r="I21" s="214">
        <v>12</v>
      </c>
      <c r="J21" s="215">
        <v>8</v>
      </c>
      <c r="K21" s="215"/>
      <c r="L21" s="219"/>
      <c r="M21" s="221">
        <v>4</v>
      </c>
      <c r="N21" s="214"/>
      <c r="O21" s="215"/>
      <c r="P21" s="215"/>
      <c r="Q21" s="219"/>
      <c r="R21" s="221"/>
      <c r="S21" s="214"/>
      <c r="T21" s="215"/>
      <c r="U21" s="215"/>
      <c r="V21" s="219"/>
      <c r="W21" s="221"/>
      <c r="X21" s="214"/>
      <c r="Y21" s="215"/>
      <c r="Z21" s="215"/>
      <c r="AA21" s="219"/>
      <c r="AB21" s="221"/>
      <c r="AC21" s="222"/>
      <c r="AD21" s="223"/>
      <c r="AE21" s="223"/>
      <c r="AF21" s="219"/>
      <c r="AG21" s="221"/>
      <c r="AH21" s="222"/>
      <c r="AI21" s="223"/>
      <c r="AJ21" s="223"/>
      <c r="AK21" s="223"/>
      <c r="AL21" s="257"/>
      <c r="AM21" s="201"/>
    </row>
    <row r="22" spans="2:39" ht="24" x14ac:dyDescent="0.2">
      <c r="B22" s="213">
        <v>11</v>
      </c>
      <c r="C22" s="543" t="s">
        <v>99</v>
      </c>
      <c r="D22" s="251">
        <f>SUM(I22:L22,N22:Q22,S22:V22,X22:AA22,AC22:AF22:AH22:AK22)</f>
        <v>20</v>
      </c>
      <c r="E22" s="215">
        <v>20</v>
      </c>
      <c r="F22" s="216">
        <v>15</v>
      </c>
      <c r="G22" s="217" t="s">
        <v>144</v>
      </c>
      <c r="H22" s="218">
        <f t="shared" si="3"/>
        <v>4</v>
      </c>
      <c r="I22" s="214"/>
      <c r="J22" s="215"/>
      <c r="K22" s="215"/>
      <c r="L22" s="219"/>
      <c r="M22" s="221"/>
      <c r="N22" s="214"/>
      <c r="O22" s="215"/>
      <c r="P22" s="215"/>
      <c r="Q22" s="219"/>
      <c r="R22" s="221"/>
      <c r="S22" s="214">
        <v>6</v>
      </c>
      <c r="T22" s="215">
        <v>4</v>
      </c>
      <c r="U22" s="215"/>
      <c r="V22" s="219">
        <v>10</v>
      </c>
      <c r="W22" s="221">
        <v>4</v>
      </c>
      <c r="X22" s="214"/>
      <c r="Y22" s="215"/>
      <c r="Z22" s="215"/>
      <c r="AA22" s="219"/>
      <c r="AB22" s="221"/>
      <c r="AC22" s="222"/>
      <c r="AD22" s="223"/>
      <c r="AE22" s="223"/>
      <c r="AF22" s="219"/>
      <c r="AG22" s="221"/>
      <c r="AH22" s="222"/>
      <c r="AI22" s="223"/>
      <c r="AJ22" s="223"/>
      <c r="AK22" s="223"/>
      <c r="AL22" s="257"/>
      <c r="AM22" s="201"/>
    </row>
    <row r="23" spans="2:39" ht="24" customHeight="1" x14ac:dyDescent="0.2">
      <c r="B23" s="213">
        <v>13</v>
      </c>
      <c r="C23" s="543" t="s">
        <v>103</v>
      </c>
      <c r="D23" s="251">
        <f>SUM(I23:L23,N23:Q23,S23:V23,X23:AA23,AC23:AF23:AH23:AK23)</f>
        <v>24</v>
      </c>
      <c r="E23" s="215">
        <v>10</v>
      </c>
      <c r="F23" s="216">
        <v>10</v>
      </c>
      <c r="G23" s="217" t="s">
        <v>144</v>
      </c>
      <c r="H23" s="218">
        <f t="shared" si="3"/>
        <v>4</v>
      </c>
      <c r="I23" s="214"/>
      <c r="J23" s="215"/>
      <c r="K23" s="215"/>
      <c r="L23" s="219"/>
      <c r="M23" s="226"/>
      <c r="N23" s="214"/>
      <c r="O23" s="215"/>
      <c r="P23" s="215"/>
      <c r="Q23" s="219"/>
      <c r="R23" s="226"/>
      <c r="S23" s="214"/>
      <c r="T23" s="215"/>
      <c r="U23" s="215"/>
      <c r="V23" s="219"/>
      <c r="W23" s="226"/>
      <c r="X23" s="214"/>
      <c r="Y23" s="215"/>
      <c r="Z23" s="215"/>
      <c r="AA23" s="219"/>
      <c r="AB23" s="226"/>
      <c r="AC23" s="222">
        <v>6</v>
      </c>
      <c r="AD23" s="223">
        <v>4</v>
      </c>
      <c r="AE23" s="223"/>
      <c r="AF23" s="219">
        <v>10</v>
      </c>
      <c r="AG23" s="221">
        <v>4</v>
      </c>
      <c r="AH23" s="222"/>
      <c r="AI23" s="223"/>
      <c r="AJ23" s="223"/>
      <c r="AK23" s="223"/>
      <c r="AL23" s="257"/>
      <c r="AM23" s="201"/>
    </row>
    <row r="24" spans="2:39" ht="24" customHeight="1" x14ac:dyDescent="0.2">
      <c r="B24" s="258"/>
      <c r="C24" s="543" t="s">
        <v>165</v>
      </c>
      <c r="D24" s="251">
        <v>10</v>
      </c>
      <c r="E24" s="215">
        <v>10</v>
      </c>
      <c r="F24" s="216"/>
      <c r="G24" s="217"/>
      <c r="H24" s="218">
        <f t="shared" si="3"/>
        <v>2</v>
      </c>
      <c r="I24" s="214"/>
      <c r="J24" s="215"/>
      <c r="K24" s="215"/>
      <c r="L24" s="219"/>
      <c r="M24" s="226"/>
      <c r="N24" s="214"/>
      <c r="O24" s="215"/>
      <c r="P24" s="215"/>
      <c r="Q24" s="219"/>
      <c r="R24" s="226"/>
      <c r="S24" s="214"/>
      <c r="T24" s="215"/>
      <c r="U24" s="215"/>
      <c r="V24" s="219"/>
      <c r="W24" s="226"/>
      <c r="X24" s="214"/>
      <c r="Y24" s="215"/>
      <c r="Z24" s="215"/>
      <c r="AA24" s="219"/>
      <c r="AB24" s="226"/>
      <c r="AC24" s="222"/>
      <c r="AD24" s="223"/>
      <c r="AE24" s="223"/>
      <c r="AF24" s="219"/>
      <c r="AG24" s="221"/>
      <c r="AH24" s="222">
        <v>8</v>
      </c>
      <c r="AI24" s="223">
        <v>2</v>
      </c>
      <c r="AJ24" s="223"/>
      <c r="AK24" s="223"/>
      <c r="AL24" s="257">
        <v>2</v>
      </c>
      <c r="AM24" s="201"/>
    </row>
    <row r="25" spans="2:39" ht="17.25" customHeight="1" x14ac:dyDescent="0.2">
      <c r="B25" s="258">
        <v>14</v>
      </c>
      <c r="C25" s="543" t="s">
        <v>127</v>
      </c>
      <c r="D25" s="251">
        <f>SUM(I25:L25,N25:Q25,S25:V25,X25:AA25,AC25:AF25:AH25:AK25)</f>
        <v>35</v>
      </c>
      <c r="E25" s="215">
        <v>25</v>
      </c>
      <c r="F25" s="216">
        <v>10</v>
      </c>
      <c r="G25" s="217" t="s">
        <v>152</v>
      </c>
      <c r="H25" s="218">
        <f t="shared" si="3"/>
        <v>3</v>
      </c>
      <c r="I25" s="214"/>
      <c r="J25" s="215"/>
      <c r="K25" s="215"/>
      <c r="L25" s="219"/>
      <c r="M25" s="226"/>
      <c r="N25" s="214"/>
      <c r="O25" s="215"/>
      <c r="P25" s="215"/>
      <c r="Q25" s="219"/>
      <c r="R25" s="226"/>
      <c r="S25" s="214"/>
      <c r="T25" s="215"/>
      <c r="U25" s="215"/>
      <c r="V25" s="219"/>
      <c r="W25" s="226"/>
      <c r="X25" s="214"/>
      <c r="Y25" s="215"/>
      <c r="Z25" s="215"/>
      <c r="AA25" s="219"/>
      <c r="AB25" s="226"/>
      <c r="AC25" s="222"/>
      <c r="AD25" s="223"/>
      <c r="AE25" s="223"/>
      <c r="AF25" s="219"/>
      <c r="AG25" s="221"/>
      <c r="AH25" s="222">
        <v>15</v>
      </c>
      <c r="AI25" s="223">
        <v>10</v>
      </c>
      <c r="AJ25" s="223">
        <v>6</v>
      </c>
      <c r="AK25" s="223">
        <v>4</v>
      </c>
      <c r="AL25" s="257">
        <v>3</v>
      </c>
      <c r="AM25" s="201"/>
    </row>
    <row r="26" spans="2:39" ht="23.25" customHeight="1" x14ac:dyDescent="0.2">
      <c r="B26" s="258">
        <v>16</v>
      </c>
      <c r="C26" s="543" t="s">
        <v>33</v>
      </c>
      <c r="D26" s="251">
        <f>SUM(I26:L26,N26:Q26,S26:V26,X26:AA26,AC26:AF26:AH26:AK26)</f>
        <v>20</v>
      </c>
      <c r="E26" s="215">
        <v>20</v>
      </c>
      <c r="F26" s="216"/>
      <c r="G26" s="217" t="s">
        <v>21</v>
      </c>
      <c r="H26" s="218">
        <f t="shared" si="3"/>
        <v>2</v>
      </c>
      <c r="I26" s="214"/>
      <c r="J26" s="215"/>
      <c r="K26" s="215"/>
      <c r="L26" s="219"/>
      <c r="M26" s="226"/>
      <c r="N26" s="214"/>
      <c r="O26" s="215"/>
      <c r="P26" s="215"/>
      <c r="Q26" s="219"/>
      <c r="R26" s="226"/>
      <c r="S26" s="214"/>
      <c r="T26" s="215"/>
      <c r="U26" s="215"/>
      <c r="V26" s="219"/>
      <c r="W26" s="226"/>
      <c r="X26" s="214"/>
      <c r="Y26" s="215"/>
      <c r="Z26" s="215"/>
      <c r="AA26" s="219"/>
      <c r="AB26" s="226"/>
      <c r="AC26" s="222"/>
      <c r="AD26" s="223"/>
      <c r="AE26" s="223"/>
      <c r="AF26" s="219"/>
      <c r="AG26" s="221"/>
      <c r="AH26" s="222">
        <v>12</v>
      </c>
      <c r="AI26" s="223">
        <v>8</v>
      </c>
      <c r="AJ26" s="223"/>
      <c r="AK26" s="223"/>
      <c r="AL26" s="257">
        <v>2</v>
      </c>
      <c r="AM26" s="201"/>
    </row>
    <row r="27" spans="2:39" ht="23.25" customHeight="1" x14ac:dyDescent="0.2">
      <c r="B27" s="258">
        <v>17</v>
      </c>
      <c r="C27" s="544" t="s">
        <v>151</v>
      </c>
      <c r="D27" s="251">
        <f>SUM(I27:L27,N27:Q27,S27:V27,X27:AA27,AC27:AF27:AH27:AK27)</f>
        <v>23</v>
      </c>
      <c r="E27" s="238">
        <v>20</v>
      </c>
      <c r="F27" s="260">
        <v>0</v>
      </c>
      <c r="G27" s="217" t="s">
        <v>21</v>
      </c>
      <c r="H27" s="218">
        <f t="shared" si="3"/>
        <v>3</v>
      </c>
      <c r="I27" s="237"/>
      <c r="J27" s="238"/>
      <c r="K27" s="238"/>
      <c r="L27" s="236"/>
      <c r="M27" s="226"/>
      <c r="N27" s="237"/>
      <c r="O27" s="238"/>
      <c r="P27" s="238"/>
      <c r="Q27" s="236"/>
      <c r="R27" s="226"/>
      <c r="S27" s="237"/>
      <c r="T27" s="238"/>
      <c r="U27" s="238"/>
      <c r="V27" s="236"/>
      <c r="W27" s="226"/>
      <c r="X27" s="237"/>
      <c r="Y27" s="238"/>
      <c r="Z27" s="238"/>
      <c r="AA27" s="236"/>
      <c r="AB27" s="226"/>
      <c r="AC27" s="234">
        <v>12</v>
      </c>
      <c r="AD27" s="235">
        <v>8</v>
      </c>
      <c r="AE27" s="235"/>
      <c r="AF27" s="236"/>
      <c r="AG27" s="226">
        <v>3</v>
      </c>
      <c r="AH27" s="234"/>
      <c r="AI27" s="235"/>
      <c r="AJ27" s="235"/>
      <c r="AK27" s="235"/>
      <c r="AL27" s="262"/>
      <c r="AM27" s="201"/>
    </row>
    <row r="28" spans="2:39" ht="30" customHeight="1" thickBot="1" x14ac:dyDescent="0.25">
      <c r="B28" s="229">
        <v>18</v>
      </c>
      <c r="C28" s="545" t="s">
        <v>34</v>
      </c>
      <c r="D28" s="251">
        <f>SUM(I28:L28,N28:Q28,S28:V28,X28:AA28,AC28:AF28:AH28:AK28)</f>
        <v>25</v>
      </c>
      <c r="E28" s="238">
        <v>10</v>
      </c>
      <c r="F28" s="260">
        <v>10</v>
      </c>
      <c r="G28" s="261" t="s">
        <v>152</v>
      </c>
      <c r="H28" s="218">
        <f t="shared" si="3"/>
        <v>5</v>
      </c>
      <c r="I28" s="197"/>
      <c r="J28" s="199"/>
      <c r="K28" s="199"/>
      <c r="L28" s="263"/>
      <c r="M28" s="226"/>
      <c r="N28" s="197"/>
      <c r="O28" s="199"/>
      <c r="P28" s="199"/>
      <c r="Q28" s="263"/>
      <c r="R28" s="226"/>
      <c r="S28" s="197"/>
      <c r="T28" s="199"/>
      <c r="U28" s="199"/>
      <c r="V28" s="263"/>
      <c r="W28" s="226"/>
      <c r="X28" s="197"/>
      <c r="Y28" s="199"/>
      <c r="Z28" s="199"/>
      <c r="AA28" s="263"/>
      <c r="AB28" s="226"/>
      <c r="AC28" s="230">
        <v>6</v>
      </c>
      <c r="AD28" s="231">
        <v>4</v>
      </c>
      <c r="AE28" s="231">
        <v>6</v>
      </c>
      <c r="AF28" s="263">
        <v>4</v>
      </c>
      <c r="AG28" s="226">
        <v>5</v>
      </c>
      <c r="AH28" s="230"/>
      <c r="AI28" s="231"/>
      <c r="AJ28" s="231"/>
      <c r="AK28" s="231"/>
      <c r="AL28" s="264"/>
      <c r="AM28" s="201"/>
    </row>
    <row r="29" spans="2:39" ht="20.25" customHeight="1" thickBot="1" x14ac:dyDescent="0.25">
      <c r="B29" s="507" t="s">
        <v>30</v>
      </c>
      <c r="C29" s="508"/>
      <c r="D29" s="251">
        <f>SUM(I29:L29,N29:Q29,S29:V29,X29:AA29,AC29:AF29:AH29:AK29)</f>
        <v>247</v>
      </c>
      <c r="E29" s="265">
        <f>SUM(E18:E28)</f>
        <v>190</v>
      </c>
      <c r="F29" s="265">
        <f>SUM(F18:F28)</f>
        <v>55</v>
      </c>
      <c r="G29" s="266"/>
      <c r="H29" s="243">
        <f>SUM(H18:H28)</f>
        <v>40</v>
      </c>
      <c r="I29" s="246">
        <f>SUM(I18:I28)</f>
        <v>12</v>
      </c>
      <c r="J29" s="246">
        <f t="shared" ref="J29" si="4">SUM(J18:J28)</f>
        <v>8</v>
      </c>
      <c r="K29" s="246"/>
      <c r="L29" s="246"/>
      <c r="M29" s="245">
        <f>SUM(M18:M28)</f>
        <v>4</v>
      </c>
      <c r="N29" s="246">
        <f>SUM(N18:N28)</f>
        <v>12</v>
      </c>
      <c r="O29" s="246">
        <f t="shared" ref="O29:Q29" si="5">SUM(O18:O28)</f>
        <v>8</v>
      </c>
      <c r="P29" s="246">
        <f t="shared" si="5"/>
        <v>6</v>
      </c>
      <c r="Q29" s="246">
        <f t="shared" si="5"/>
        <v>4</v>
      </c>
      <c r="R29" s="245">
        <v>4</v>
      </c>
      <c r="S29" s="246">
        <f>SUM(S18:S28)</f>
        <v>22</v>
      </c>
      <c r="T29" s="246">
        <f t="shared" ref="T29:V29" si="6">SUM(T18:T28)</f>
        <v>23</v>
      </c>
      <c r="U29" s="246"/>
      <c r="V29" s="246">
        <f t="shared" si="6"/>
        <v>10</v>
      </c>
      <c r="W29" s="245">
        <v>13</v>
      </c>
      <c r="X29" s="247"/>
      <c r="Y29" s="247"/>
      <c r="Z29" s="247"/>
      <c r="AA29" s="248"/>
      <c r="AB29" s="249"/>
      <c r="AC29" s="244">
        <f>SUM(AC18:AC28)</f>
        <v>24</v>
      </c>
      <c r="AD29" s="244">
        <f t="shared" ref="AD29:AF29" si="7">SUM(AD18:AD28)</f>
        <v>16</v>
      </c>
      <c r="AE29" s="244">
        <f t="shared" si="7"/>
        <v>6</v>
      </c>
      <c r="AF29" s="244">
        <f t="shared" si="7"/>
        <v>14</v>
      </c>
      <c r="AG29" s="245">
        <v>17</v>
      </c>
      <c r="AH29" s="244">
        <f>SUM(AH18:AH28)</f>
        <v>35</v>
      </c>
      <c r="AI29" s="244">
        <f t="shared" ref="AI29:AK29" si="8">SUM(AI18:AI28)</f>
        <v>20</v>
      </c>
      <c r="AJ29" s="244">
        <f t="shared" si="8"/>
        <v>6</v>
      </c>
      <c r="AK29" s="244">
        <f t="shared" si="8"/>
        <v>4</v>
      </c>
      <c r="AL29" s="267">
        <v>12</v>
      </c>
      <c r="AM29" s="201"/>
    </row>
    <row r="30" spans="2:39" ht="32.25" customHeight="1" thickBot="1" x14ac:dyDescent="0.25">
      <c r="B30" s="574" t="s">
        <v>159</v>
      </c>
      <c r="C30" s="575"/>
      <c r="D30" s="575"/>
      <c r="E30" s="575"/>
      <c r="F30" s="575"/>
      <c r="G30" s="575"/>
      <c r="H30" s="575"/>
      <c r="I30" s="575"/>
      <c r="J30" s="575"/>
      <c r="K30" s="575"/>
      <c r="L30" s="575"/>
      <c r="M30" s="575"/>
      <c r="N30" s="575"/>
      <c r="O30" s="575"/>
      <c r="P30" s="575"/>
      <c r="Q30" s="575"/>
      <c r="R30" s="575"/>
      <c r="S30" s="575"/>
      <c r="T30" s="575"/>
      <c r="U30" s="575"/>
      <c r="V30" s="575"/>
      <c r="W30" s="575"/>
      <c r="X30" s="575"/>
      <c r="Y30" s="575"/>
      <c r="Z30" s="575"/>
      <c r="AA30" s="575"/>
      <c r="AB30" s="575"/>
      <c r="AC30" s="575"/>
      <c r="AD30" s="575"/>
      <c r="AE30" s="575"/>
      <c r="AF30" s="575"/>
      <c r="AG30" s="575"/>
      <c r="AH30" s="576"/>
      <c r="AI30" s="576"/>
      <c r="AJ30" s="576"/>
      <c r="AK30" s="576"/>
      <c r="AL30" s="575"/>
      <c r="AM30" s="201"/>
    </row>
    <row r="31" spans="2:39" ht="24.75" customHeight="1" thickBot="1" x14ac:dyDescent="0.25">
      <c r="B31" s="202">
        <v>19</v>
      </c>
      <c r="C31" s="546" t="s">
        <v>36</v>
      </c>
      <c r="D31" s="268">
        <f>SUM(I31:L31,N31:Q31,S31:V31,X31:AA31,AC31:AF31,AH31:AK31)</f>
        <v>10</v>
      </c>
      <c r="E31" s="204">
        <v>10</v>
      </c>
      <c r="F31" s="205"/>
      <c r="G31" s="217" t="s">
        <v>144</v>
      </c>
      <c r="H31" s="255">
        <f>SUM(M31,R31,W31,AB31,AG31,AL31)</f>
        <v>3</v>
      </c>
      <c r="I31" s="268">
        <v>6</v>
      </c>
      <c r="J31" s="204">
        <v>4</v>
      </c>
      <c r="K31" s="204"/>
      <c r="L31" s="269"/>
      <c r="M31" s="270">
        <v>3</v>
      </c>
      <c r="N31" s="268"/>
      <c r="O31" s="204"/>
      <c r="P31" s="204"/>
      <c r="Q31" s="269"/>
      <c r="R31" s="255"/>
      <c r="S31" s="268"/>
      <c r="T31" s="204"/>
      <c r="U31" s="204"/>
      <c r="V31" s="269"/>
      <c r="W31" s="255"/>
      <c r="X31" s="268"/>
      <c r="Y31" s="204"/>
      <c r="Z31" s="204"/>
      <c r="AA31" s="269"/>
      <c r="AB31" s="255"/>
      <c r="AC31" s="271"/>
      <c r="AD31" s="211"/>
      <c r="AE31" s="211"/>
      <c r="AF31" s="269"/>
      <c r="AG31" s="209"/>
      <c r="AH31" s="210"/>
      <c r="AI31" s="211"/>
      <c r="AJ31" s="211"/>
      <c r="AK31" s="211"/>
      <c r="AL31" s="255"/>
      <c r="AM31" s="201"/>
    </row>
    <row r="32" spans="2:39" ht="24.75" customHeight="1" thickBot="1" x14ac:dyDescent="0.25">
      <c r="B32" s="213">
        <v>20</v>
      </c>
      <c r="C32" s="547" t="s">
        <v>145</v>
      </c>
      <c r="D32" s="268">
        <f t="shared" ref="D32:D46" si="9">SUM(I32:L32,N32:Q32,S32:V32,X32:AA32,AC32:AF32,AH32:AK32)</f>
        <v>10</v>
      </c>
      <c r="E32" s="252">
        <v>10</v>
      </c>
      <c r="F32" s="253"/>
      <c r="G32" s="217" t="s">
        <v>144</v>
      </c>
      <c r="H32" s="255">
        <f t="shared" ref="H32:H45" si="10">SUM(M32,R32,W32,AB32,AG32,AL32)</f>
        <v>0</v>
      </c>
      <c r="I32" s="251">
        <v>10</v>
      </c>
      <c r="J32" s="215"/>
      <c r="K32" s="215"/>
      <c r="L32" s="272"/>
      <c r="M32" s="273"/>
      <c r="N32" s="251"/>
      <c r="O32" s="215"/>
      <c r="P32" s="215"/>
      <c r="Q32" s="272"/>
      <c r="R32" s="274"/>
      <c r="S32" s="251"/>
      <c r="T32" s="215"/>
      <c r="U32" s="215"/>
      <c r="V32" s="272"/>
      <c r="W32" s="274"/>
      <c r="X32" s="251"/>
      <c r="Y32" s="215"/>
      <c r="Z32" s="215"/>
      <c r="AA32" s="272"/>
      <c r="AB32" s="274"/>
      <c r="AC32" s="275"/>
      <c r="AD32" s="223"/>
      <c r="AE32" s="223"/>
      <c r="AF32" s="272"/>
      <c r="AG32" s="276"/>
      <c r="AH32" s="222"/>
      <c r="AI32" s="223"/>
      <c r="AJ32" s="223"/>
      <c r="AK32" s="223"/>
      <c r="AL32" s="257"/>
      <c r="AM32" s="201"/>
    </row>
    <row r="33" spans="2:39" ht="27" customHeight="1" thickBot="1" x14ac:dyDescent="0.25">
      <c r="B33" s="563">
        <v>21</v>
      </c>
      <c r="C33" s="548" t="s">
        <v>73</v>
      </c>
      <c r="D33" s="268">
        <f t="shared" si="9"/>
        <v>15</v>
      </c>
      <c r="E33" s="215">
        <v>15</v>
      </c>
      <c r="F33" s="216"/>
      <c r="G33" s="277" t="s">
        <v>21</v>
      </c>
      <c r="H33" s="255">
        <f t="shared" si="10"/>
        <v>4</v>
      </c>
      <c r="I33" s="251"/>
      <c r="J33" s="215"/>
      <c r="K33" s="215"/>
      <c r="L33" s="272"/>
      <c r="M33" s="273"/>
      <c r="N33" s="251">
        <v>9</v>
      </c>
      <c r="O33" s="215">
        <v>6</v>
      </c>
      <c r="P33" s="215"/>
      <c r="Q33" s="272"/>
      <c r="R33" s="274">
        <v>4</v>
      </c>
      <c r="S33" s="251"/>
      <c r="T33" s="215"/>
      <c r="U33" s="215"/>
      <c r="V33" s="272"/>
      <c r="W33" s="274"/>
      <c r="X33" s="251"/>
      <c r="Y33" s="215"/>
      <c r="Z33" s="215"/>
      <c r="AA33" s="272"/>
      <c r="AB33" s="274"/>
      <c r="AC33" s="278"/>
      <c r="AD33" s="223"/>
      <c r="AE33" s="223"/>
      <c r="AF33" s="228"/>
      <c r="AG33" s="220"/>
      <c r="AH33" s="222"/>
      <c r="AI33" s="223"/>
      <c r="AJ33" s="223"/>
      <c r="AK33" s="223"/>
      <c r="AL33" s="257"/>
      <c r="AM33" s="201"/>
    </row>
    <row r="34" spans="2:39" ht="27" customHeight="1" thickBot="1" x14ac:dyDescent="0.25">
      <c r="B34" s="563">
        <v>22</v>
      </c>
      <c r="C34" s="549" t="s">
        <v>126</v>
      </c>
      <c r="D34" s="268">
        <f t="shared" si="9"/>
        <v>20</v>
      </c>
      <c r="E34" s="215">
        <v>20</v>
      </c>
      <c r="F34" s="216"/>
      <c r="G34" s="277" t="s">
        <v>144</v>
      </c>
      <c r="H34" s="255">
        <f t="shared" si="10"/>
        <v>3</v>
      </c>
      <c r="I34" s="251"/>
      <c r="J34" s="215"/>
      <c r="K34" s="215"/>
      <c r="L34" s="272"/>
      <c r="M34" s="274"/>
      <c r="N34" s="251">
        <v>12</v>
      </c>
      <c r="O34" s="215">
        <v>8</v>
      </c>
      <c r="P34" s="215"/>
      <c r="Q34" s="272"/>
      <c r="R34" s="274">
        <v>3</v>
      </c>
      <c r="S34" s="251"/>
      <c r="T34" s="215"/>
      <c r="U34" s="215"/>
      <c r="V34" s="272"/>
      <c r="W34" s="274"/>
      <c r="X34" s="251"/>
      <c r="Y34" s="215"/>
      <c r="Z34" s="215"/>
      <c r="AA34" s="272"/>
      <c r="AB34" s="274"/>
      <c r="AC34" s="278"/>
      <c r="AD34" s="223"/>
      <c r="AE34" s="223"/>
      <c r="AF34" s="228"/>
      <c r="AG34" s="220"/>
      <c r="AH34" s="222"/>
      <c r="AI34" s="223"/>
      <c r="AJ34" s="223"/>
      <c r="AK34" s="223"/>
      <c r="AL34" s="257"/>
      <c r="AM34" s="201"/>
    </row>
    <row r="35" spans="2:39" ht="27" customHeight="1" thickBot="1" x14ac:dyDescent="0.25">
      <c r="B35" s="563">
        <v>23</v>
      </c>
      <c r="C35" s="550" t="s">
        <v>76</v>
      </c>
      <c r="D35" s="268">
        <f t="shared" si="9"/>
        <v>18</v>
      </c>
      <c r="E35" s="215"/>
      <c r="F35" s="216">
        <v>18</v>
      </c>
      <c r="G35" s="217" t="s">
        <v>144</v>
      </c>
      <c r="H35" s="255">
        <f t="shared" si="10"/>
        <v>2</v>
      </c>
      <c r="I35" s="256"/>
      <c r="J35" s="215"/>
      <c r="K35" s="215"/>
      <c r="L35" s="228"/>
      <c r="M35" s="257"/>
      <c r="N35" s="256"/>
      <c r="O35" s="215"/>
      <c r="P35" s="215"/>
      <c r="Q35" s="228"/>
      <c r="R35" s="257"/>
      <c r="S35" s="256"/>
      <c r="T35" s="215"/>
      <c r="U35" s="215"/>
      <c r="V35" s="228"/>
      <c r="W35" s="257"/>
      <c r="X35" s="256"/>
      <c r="Y35" s="215"/>
      <c r="Z35" s="215">
        <v>12</v>
      </c>
      <c r="AA35" s="228">
        <v>6</v>
      </c>
      <c r="AB35" s="257">
        <v>2</v>
      </c>
      <c r="AC35" s="278"/>
      <c r="AD35" s="223"/>
      <c r="AE35" s="223"/>
      <c r="AF35" s="228"/>
      <c r="AG35" s="220"/>
      <c r="AH35" s="222"/>
      <c r="AI35" s="223"/>
      <c r="AJ35" s="223"/>
      <c r="AK35" s="223"/>
      <c r="AL35" s="257"/>
      <c r="AM35" s="201"/>
    </row>
    <row r="36" spans="2:39" ht="27" customHeight="1" thickBot="1" x14ac:dyDescent="0.25">
      <c r="B36" s="563">
        <v>24</v>
      </c>
      <c r="C36" s="551" t="s">
        <v>74</v>
      </c>
      <c r="D36" s="268">
        <f t="shared" si="9"/>
        <v>18</v>
      </c>
      <c r="E36" s="215">
        <v>18</v>
      </c>
      <c r="F36" s="216"/>
      <c r="G36" s="217" t="s">
        <v>144</v>
      </c>
      <c r="H36" s="255">
        <f t="shared" si="10"/>
        <v>4</v>
      </c>
      <c r="I36" s="256"/>
      <c r="J36" s="215"/>
      <c r="K36" s="215"/>
      <c r="L36" s="228"/>
      <c r="M36" s="257"/>
      <c r="N36" s="256">
        <v>12</v>
      </c>
      <c r="O36" s="215">
        <v>6</v>
      </c>
      <c r="P36" s="215"/>
      <c r="Q36" s="228"/>
      <c r="R36" s="262">
        <v>4</v>
      </c>
      <c r="S36" s="256"/>
      <c r="T36" s="215"/>
      <c r="U36" s="215"/>
      <c r="V36" s="228"/>
      <c r="W36" s="262"/>
      <c r="X36" s="256"/>
      <c r="Y36" s="215"/>
      <c r="Z36" s="215"/>
      <c r="AA36" s="228"/>
      <c r="AB36" s="262"/>
      <c r="AC36" s="278"/>
      <c r="AD36" s="223"/>
      <c r="AE36" s="223"/>
      <c r="AF36" s="228"/>
      <c r="AG36" s="220"/>
      <c r="AH36" s="222"/>
      <c r="AI36" s="223"/>
      <c r="AJ36" s="223"/>
      <c r="AK36" s="223"/>
      <c r="AL36" s="257"/>
      <c r="AM36" s="201"/>
    </row>
    <row r="37" spans="2:39" ht="27" customHeight="1" thickBot="1" x14ac:dyDescent="0.25">
      <c r="B37" s="213">
        <v>25</v>
      </c>
      <c r="C37" s="545" t="s">
        <v>128</v>
      </c>
      <c r="D37" s="268">
        <f t="shared" si="9"/>
        <v>30</v>
      </c>
      <c r="E37" s="215">
        <v>20</v>
      </c>
      <c r="F37" s="216">
        <v>10</v>
      </c>
      <c r="G37" s="279" t="s">
        <v>21</v>
      </c>
      <c r="H37" s="255">
        <f t="shared" si="10"/>
        <v>4</v>
      </c>
      <c r="I37" s="259"/>
      <c r="J37" s="215"/>
      <c r="K37" s="215"/>
      <c r="L37" s="280"/>
      <c r="M37" s="262"/>
      <c r="N37" s="259"/>
      <c r="O37" s="215"/>
      <c r="P37" s="215"/>
      <c r="Q37" s="280"/>
      <c r="R37" s="262"/>
      <c r="S37" s="259">
        <v>12</v>
      </c>
      <c r="T37" s="215">
        <v>8</v>
      </c>
      <c r="U37" s="215"/>
      <c r="V37" s="280">
        <v>10</v>
      </c>
      <c r="W37" s="262">
        <v>4</v>
      </c>
      <c r="X37" s="259"/>
      <c r="Y37" s="215"/>
      <c r="Z37" s="215"/>
      <c r="AA37" s="280"/>
      <c r="AB37" s="262"/>
      <c r="AC37" s="278"/>
      <c r="AD37" s="223"/>
      <c r="AE37" s="223"/>
      <c r="AF37" s="228"/>
      <c r="AG37" s="220"/>
      <c r="AH37" s="222"/>
      <c r="AI37" s="223"/>
      <c r="AJ37" s="223"/>
      <c r="AK37" s="223"/>
      <c r="AL37" s="257"/>
      <c r="AM37" s="201"/>
    </row>
    <row r="38" spans="2:39" ht="27" customHeight="1" thickBot="1" x14ac:dyDescent="0.25">
      <c r="B38" s="213">
        <v>26</v>
      </c>
      <c r="C38" s="552" t="s">
        <v>47</v>
      </c>
      <c r="D38" s="268">
        <f t="shared" si="9"/>
        <v>10</v>
      </c>
      <c r="E38" s="215">
        <v>10</v>
      </c>
      <c r="F38" s="216"/>
      <c r="G38" s="217" t="s">
        <v>144</v>
      </c>
      <c r="H38" s="255">
        <f t="shared" si="10"/>
        <v>2</v>
      </c>
      <c r="I38" s="259"/>
      <c r="J38" s="215"/>
      <c r="K38" s="215"/>
      <c r="L38" s="280"/>
      <c r="M38" s="262"/>
      <c r="N38" s="259"/>
      <c r="O38" s="215"/>
      <c r="P38" s="215"/>
      <c r="Q38" s="280"/>
      <c r="R38" s="262"/>
      <c r="S38" s="259">
        <v>6</v>
      </c>
      <c r="T38" s="215">
        <v>4</v>
      </c>
      <c r="U38" s="215"/>
      <c r="V38" s="280"/>
      <c r="W38" s="262">
        <v>2</v>
      </c>
      <c r="X38" s="259"/>
      <c r="Y38" s="215"/>
      <c r="Z38" s="215"/>
      <c r="AA38" s="280"/>
      <c r="AB38" s="262"/>
      <c r="AC38" s="278"/>
      <c r="AD38" s="223"/>
      <c r="AE38" s="223"/>
      <c r="AF38" s="228"/>
      <c r="AG38" s="220"/>
      <c r="AH38" s="222"/>
      <c r="AI38" s="223"/>
      <c r="AJ38" s="223"/>
      <c r="AK38" s="223"/>
      <c r="AL38" s="257"/>
      <c r="AM38" s="201"/>
    </row>
    <row r="39" spans="2:39" ht="27" customHeight="1" thickBot="1" x14ac:dyDescent="0.25">
      <c r="B39" s="213">
        <v>27</v>
      </c>
      <c r="C39" s="545" t="s">
        <v>75</v>
      </c>
      <c r="D39" s="268">
        <f t="shared" si="9"/>
        <v>15</v>
      </c>
      <c r="E39" s="215">
        <v>15</v>
      </c>
      <c r="F39" s="216"/>
      <c r="G39" s="217" t="s">
        <v>144</v>
      </c>
      <c r="H39" s="255">
        <f t="shared" si="10"/>
        <v>2</v>
      </c>
      <c r="I39" s="259"/>
      <c r="J39" s="215"/>
      <c r="K39" s="215"/>
      <c r="L39" s="280"/>
      <c r="M39" s="262"/>
      <c r="N39" s="259"/>
      <c r="O39" s="215"/>
      <c r="P39" s="215"/>
      <c r="Q39" s="280"/>
      <c r="R39" s="262"/>
      <c r="S39" s="259">
        <v>9</v>
      </c>
      <c r="T39" s="215">
        <v>6</v>
      </c>
      <c r="U39" s="215"/>
      <c r="V39" s="280"/>
      <c r="W39" s="262">
        <v>2</v>
      </c>
      <c r="X39" s="259"/>
      <c r="Y39" s="215"/>
      <c r="Z39" s="215"/>
      <c r="AA39" s="280"/>
      <c r="AB39" s="262"/>
      <c r="AC39" s="278"/>
      <c r="AD39" s="223"/>
      <c r="AE39" s="223"/>
      <c r="AF39" s="228"/>
      <c r="AG39" s="220"/>
      <c r="AH39" s="222"/>
      <c r="AI39" s="223"/>
      <c r="AJ39" s="223"/>
      <c r="AK39" s="223"/>
      <c r="AL39" s="257"/>
      <c r="AM39" s="201"/>
    </row>
    <row r="40" spans="2:39" ht="25.5" customHeight="1" thickBot="1" x14ac:dyDescent="0.25">
      <c r="B40" s="213">
        <v>28</v>
      </c>
      <c r="C40" s="545" t="s">
        <v>109</v>
      </c>
      <c r="D40" s="268">
        <f t="shared" si="9"/>
        <v>15</v>
      </c>
      <c r="E40" s="238">
        <v>15</v>
      </c>
      <c r="F40" s="260"/>
      <c r="G40" s="217" t="s">
        <v>144</v>
      </c>
      <c r="H40" s="255">
        <f t="shared" si="10"/>
        <v>3</v>
      </c>
      <c r="I40" s="259"/>
      <c r="J40" s="215"/>
      <c r="K40" s="215"/>
      <c r="L40" s="280"/>
      <c r="M40" s="262"/>
      <c r="N40" s="259"/>
      <c r="O40" s="215"/>
      <c r="P40" s="215"/>
      <c r="Q40" s="280"/>
      <c r="R40" s="262"/>
      <c r="S40" s="259">
        <v>9</v>
      </c>
      <c r="T40" s="215">
        <v>6</v>
      </c>
      <c r="U40" s="215"/>
      <c r="V40" s="280"/>
      <c r="W40" s="262">
        <v>3</v>
      </c>
      <c r="X40" s="259"/>
      <c r="Y40" s="215"/>
      <c r="Z40" s="215"/>
      <c r="AA40" s="280"/>
      <c r="AB40" s="262"/>
      <c r="AC40" s="281"/>
      <c r="AD40" s="223"/>
      <c r="AE40" s="223"/>
      <c r="AF40" s="280"/>
      <c r="AG40" s="227"/>
      <c r="AH40" s="222"/>
      <c r="AI40" s="223"/>
      <c r="AJ40" s="223"/>
      <c r="AK40" s="223"/>
      <c r="AL40" s="257"/>
      <c r="AM40" s="201"/>
    </row>
    <row r="41" spans="2:39" ht="25.5" customHeight="1" thickBot="1" x14ac:dyDescent="0.25">
      <c r="B41" s="213">
        <v>29</v>
      </c>
      <c r="C41" s="553" t="s">
        <v>52</v>
      </c>
      <c r="D41" s="268">
        <f t="shared" si="9"/>
        <v>25</v>
      </c>
      <c r="E41" s="238">
        <v>15</v>
      </c>
      <c r="F41" s="260">
        <v>10</v>
      </c>
      <c r="G41" s="279" t="s">
        <v>152</v>
      </c>
      <c r="H41" s="255">
        <f t="shared" si="10"/>
        <v>6</v>
      </c>
      <c r="I41" s="259">
        <v>9</v>
      </c>
      <c r="J41" s="215">
        <v>6</v>
      </c>
      <c r="K41" s="215">
        <v>4</v>
      </c>
      <c r="L41" s="280">
        <v>6</v>
      </c>
      <c r="M41" s="262">
        <v>6</v>
      </c>
      <c r="N41" s="259"/>
      <c r="O41" s="215"/>
      <c r="P41" s="215"/>
      <c r="Q41" s="280"/>
      <c r="R41" s="262"/>
      <c r="S41" s="259"/>
      <c r="T41" s="215"/>
      <c r="U41" s="215"/>
      <c r="V41" s="280"/>
      <c r="W41" s="262"/>
      <c r="X41" s="259"/>
      <c r="Y41" s="215"/>
      <c r="Z41" s="215"/>
      <c r="AA41" s="280"/>
      <c r="AB41" s="262"/>
      <c r="AC41" s="281"/>
      <c r="AD41" s="223"/>
      <c r="AE41" s="223"/>
      <c r="AF41" s="280"/>
      <c r="AG41" s="227"/>
      <c r="AH41" s="222"/>
      <c r="AI41" s="223"/>
      <c r="AJ41" s="223"/>
      <c r="AK41" s="223"/>
      <c r="AL41" s="257"/>
      <c r="AM41" s="201"/>
    </row>
    <row r="42" spans="2:39" ht="25.5" customHeight="1" thickBot="1" x14ac:dyDescent="0.25">
      <c r="B42" s="213">
        <v>30</v>
      </c>
      <c r="C42" s="554" t="s">
        <v>130</v>
      </c>
      <c r="D42" s="268">
        <f t="shared" si="9"/>
        <v>30</v>
      </c>
      <c r="E42" s="238">
        <v>20</v>
      </c>
      <c r="F42" s="260">
        <v>10</v>
      </c>
      <c r="G42" s="279" t="s">
        <v>152</v>
      </c>
      <c r="H42" s="255">
        <f t="shared" si="10"/>
        <v>7</v>
      </c>
      <c r="I42" s="259"/>
      <c r="J42" s="215"/>
      <c r="K42" s="215"/>
      <c r="L42" s="280"/>
      <c r="M42" s="262"/>
      <c r="N42" s="259"/>
      <c r="O42" s="215"/>
      <c r="P42" s="215"/>
      <c r="Q42" s="280"/>
      <c r="R42" s="262"/>
      <c r="S42" s="259"/>
      <c r="T42" s="215"/>
      <c r="U42" s="215"/>
      <c r="V42" s="280"/>
      <c r="W42" s="262"/>
      <c r="X42" s="259">
        <v>12</v>
      </c>
      <c r="Y42" s="215">
        <v>8</v>
      </c>
      <c r="Z42" s="215">
        <v>6</v>
      </c>
      <c r="AA42" s="280">
        <v>4</v>
      </c>
      <c r="AB42" s="262">
        <v>7</v>
      </c>
      <c r="AC42" s="281"/>
      <c r="AD42" s="223"/>
      <c r="AE42" s="223"/>
      <c r="AF42" s="280"/>
      <c r="AG42" s="227"/>
      <c r="AH42" s="222"/>
      <c r="AI42" s="223"/>
      <c r="AJ42" s="223"/>
      <c r="AK42" s="223"/>
      <c r="AL42" s="257"/>
      <c r="AM42" s="201"/>
    </row>
    <row r="43" spans="2:39" ht="25.5" customHeight="1" thickBot="1" x14ac:dyDescent="0.25">
      <c r="B43" s="213">
        <v>31</v>
      </c>
      <c r="C43" s="553" t="s">
        <v>53</v>
      </c>
      <c r="D43" s="268">
        <f t="shared" si="9"/>
        <v>15</v>
      </c>
      <c r="E43" s="238">
        <v>25</v>
      </c>
      <c r="F43" s="260"/>
      <c r="G43" s="217" t="s">
        <v>144</v>
      </c>
      <c r="H43" s="255">
        <f t="shared" si="10"/>
        <v>3</v>
      </c>
      <c r="I43" s="259"/>
      <c r="J43" s="215"/>
      <c r="K43" s="215"/>
      <c r="L43" s="280"/>
      <c r="M43" s="262"/>
      <c r="N43" s="259"/>
      <c r="O43" s="215"/>
      <c r="P43" s="215"/>
      <c r="Q43" s="280"/>
      <c r="R43" s="262"/>
      <c r="S43" s="259">
        <v>9</v>
      </c>
      <c r="T43" s="215">
        <v>6</v>
      </c>
      <c r="U43" s="215"/>
      <c r="V43" s="280"/>
      <c r="W43" s="262">
        <v>3</v>
      </c>
      <c r="X43" s="259"/>
      <c r="Y43" s="215"/>
      <c r="Z43" s="215"/>
      <c r="AA43" s="280"/>
      <c r="AB43" s="262"/>
      <c r="AC43" s="281"/>
      <c r="AD43" s="223"/>
      <c r="AE43" s="223"/>
      <c r="AF43" s="280"/>
      <c r="AG43" s="227"/>
      <c r="AH43" s="222"/>
      <c r="AI43" s="223"/>
      <c r="AJ43" s="223"/>
      <c r="AK43" s="223"/>
      <c r="AL43" s="257"/>
      <c r="AM43" s="201"/>
    </row>
    <row r="44" spans="2:39" ht="25.5" customHeight="1" thickBot="1" x14ac:dyDescent="0.25">
      <c r="B44" s="213">
        <v>32</v>
      </c>
      <c r="C44" s="553" t="s">
        <v>54</v>
      </c>
      <c r="D44" s="268">
        <f t="shared" si="9"/>
        <v>10</v>
      </c>
      <c r="E44" s="238">
        <v>10</v>
      </c>
      <c r="F44" s="260"/>
      <c r="G44" s="217" t="s">
        <v>144</v>
      </c>
      <c r="H44" s="255">
        <f t="shared" si="10"/>
        <v>3</v>
      </c>
      <c r="I44" s="259"/>
      <c r="J44" s="215"/>
      <c r="K44" s="215"/>
      <c r="L44" s="280"/>
      <c r="M44" s="262"/>
      <c r="N44" s="259"/>
      <c r="O44" s="215"/>
      <c r="P44" s="215"/>
      <c r="Q44" s="280"/>
      <c r="R44" s="262"/>
      <c r="S44" s="259">
        <v>6</v>
      </c>
      <c r="T44" s="215">
        <v>4</v>
      </c>
      <c r="U44" s="215"/>
      <c r="V44" s="280"/>
      <c r="W44" s="262">
        <v>3</v>
      </c>
      <c r="X44" s="259"/>
      <c r="Y44" s="215"/>
      <c r="Z44" s="215"/>
      <c r="AA44" s="280"/>
      <c r="AB44" s="262"/>
      <c r="AC44" s="281"/>
      <c r="AD44" s="223"/>
      <c r="AE44" s="223"/>
      <c r="AF44" s="280"/>
      <c r="AG44" s="227"/>
      <c r="AH44" s="222"/>
      <c r="AI44" s="223"/>
      <c r="AJ44" s="223"/>
      <c r="AK44" s="223"/>
      <c r="AL44" s="257"/>
      <c r="AM44" s="201"/>
    </row>
    <row r="45" spans="2:39" ht="25.5" customHeight="1" thickBot="1" x14ac:dyDescent="0.25">
      <c r="B45" s="229">
        <v>33</v>
      </c>
      <c r="C45" s="555" t="s">
        <v>123</v>
      </c>
      <c r="D45" s="268">
        <f t="shared" si="9"/>
        <v>25</v>
      </c>
      <c r="E45" s="238">
        <v>15</v>
      </c>
      <c r="F45" s="260">
        <v>10</v>
      </c>
      <c r="G45" s="217" t="s">
        <v>144</v>
      </c>
      <c r="H45" s="255">
        <f t="shared" si="10"/>
        <v>2</v>
      </c>
      <c r="I45" s="259"/>
      <c r="J45" s="238"/>
      <c r="K45" s="238"/>
      <c r="L45" s="280"/>
      <c r="M45" s="262"/>
      <c r="N45" s="259"/>
      <c r="O45" s="238"/>
      <c r="P45" s="238"/>
      <c r="Q45" s="280"/>
      <c r="R45" s="262"/>
      <c r="S45" s="259"/>
      <c r="T45" s="238"/>
      <c r="U45" s="238"/>
      <c r="V45" s="280"/>
      <c r="W45" s="262"/>
      <c r="X45" s="259"/>
      <c r="Y45" s="238"/>
      <c r="Z45" s="238"/>
      <c r="AA45" s="280"/>
      <c r="AB45" s="262"/>
      <c r="AC45" s="281"/>
      <c r="AD45" s="235"/>
      <c r="AE45" s="235"/>
      <c r="AF45" s="280"/>
      <c r="AG45" s="227"/>
      <c r="AH45" s="230">
        <v>9</v>
      </c>
      <c r="AI45" s="231">
        <v>6</v>
      </c>
      <c r="AJ45" s="231">
        <v>8</v>
      </c>
      <c r="AK45" s="231">
        <v>2</v>
      </c>
      <c r="AL45" s="264">
        <v>2</v>
      </c>
      <c r="AM45" s="201"/>
    </row>
    <row r="46" spans="2:39" ht="30" customHeight="1" thickBot="1" x14ac:dyDescent="0.25">
      <c r="B46" s="509" t="s">
        <v>30</v>
      </c>
      <c r="C46" s="510"/>
      <c r="D46" s="268">
        <f t="shared" si="9"/>
        <v>266</v>
      </c>
      <c r="E46" s="282">
        <f t="shared" ref="E46:F46" si="11">SUM(E31:E45)</f>
        <v>218</v>
      </c>
      <c r="F46" s="282">
        <f t="shared" si="11"/>
        <v>58</v>
      </c>
      <c r="G46" s="283"/>
      <c r="H46" s="406">
        <f t="shared" ref="H46:AL46" si="12">SUM(H31:H45)</f>
        <v>48</v>
      </c>
      <c r="I46" s="243">
        <f t="shared" si="12"/>
        <v>25</v>
      </c>
      <c r="J46" s="243">
        <f t="shared" si="12"/>
        <v>10</v>
      </c>
      <c r="K46" s="243">
        <f t="shared" si="12"/>
        <v>4</v>
      </c>
      <c r="L46" s="243">
        <f t="shared" si="12"/>
        <v>6</v>
      </c>
      <c r="M46" s="243">
        <f t="shared" si="12"/>
        <v>9</v>
      </c>
      <c r="N46" s="243">
        <f t="shared" si="12"/>
        <v>33</v>
      </c>
      <c r="O46" s="243">
        <f t="shared" si="12"/>
        <v>20</v>
      </c>
      <c r="P46" s="243">
        <f t="shared" si="12"/>
        <v>0</v>
      </c>
      <c r="Q46" s="243">
        <f t="shared" si="12"/>
        <v>0</v>
      </c>
      <c r="R46" s="406">
        <f t="shared" si="12"/>
        <v>11</v>
      </c>
      <c r="S46" s="243">
        <f t="shared" si="12"/>
        <v>51</v>
      </c>
      <c r="T46" s="243">
        <f t="shared" si="12"/>
        <v>34</v>
      </c>
      <c r="U46" s="243">
        <f t="shared" si="12"/>
        <v>0</v>
      </c>
      <c r="V46" s="243">
        <f t="shared" si="12"/>
        <v>10</v>
      </c>
      <c r="W46" s="406">
        <f t="shared" si="12"/>
        <v>17</v>
      </c>
      <c r="X46" s="243">
        <f t="shared" si="12"/>
        <v>12</v>
      </c>
      <c r="Y46" s="243">
        <f t="shared" si="12"/>
        <v>8</v>
      </c>
      <c r="Z46" s="243">
        <f t="shared" si="12"/>
        <v>18</v>
      </c>
      <c r="AA46" s="243">
        <f t="shared" si="12"/>
        <v>10</v>
      </c>
      <c r="AB46" s="406">
        <f t="shared" si="12"/>
        <v>9</v>
      </c>
      <c r="AC46" s="243">
        <f t="shared" si="12"/>
        <v>0</v>
      </c>
      <c r="AD46" s="243">
        <f t="shared" si="12"/>
        <v>0</v>
      </c>
      <c r="AE46" s="243">
        <f t="shared" si="12"/>
        <v>0</v>
      </c>
      <c r="AF46" s="243">
        <f t="shared" si="12"/>
        <v>0</v>
      </c>
      <c r="AG46" s="406">
        <f t="shared" si="12"/>
        <v>0</v>
      </c>
      <c r="AH46" s="243">
        <f t="shared" si="12"/>
        <v>9</v>
      </c>
      <c r="AI46" s="243">
        <f t="shared" si="12"/>
        <v>6</v>
      </c>
      <c r="AJ46" s="243">
        <f t="shared" si="12"/>
        <v>8</v>
      </c>
      <c r="AK46" s="243">
        <f t="shared" si="12"/>
        <v>2</v>
      </c>
      <c r="AL46" s="406">
        <f t="shared" si="12"/>
        <v>2</v>
      </c>
      <c r="AM46" s="201"/>
    </row>
    <row r="47" spans="2:39" ht="28.5" customHeight="1" thickBot="1" x14ac:dyDescent="0.25">
      <c r="B47" s="513" t="s">
        <v>167</v>
      </c>
      <c r="C47" s="514"/>
      <c r="D47" s="514"/>
      <c r="E47" s="514"/>
      <c r="F47" s="514"/>
      <c r="G47" s="514"/>
      <c r="H47" s="514"/>
      <c r="I47" s="514"/>
      <c r="J47" s="514"/>
      <c r="K47" s="514"/>
      <c r="L47" s="514"/>
      <c r="M47" s="514"/>
      <c r="N47" s="514"/>
      <c r="O47" s="514"/>
      <c r="P47" s="514"/>
      <c r="Q47" s="514"/>
      <c r="R47" s="514"/>
      <c r="S47" s="514"/>
      <c r="T47" s="514"/>
      <c r="U47" s="514"/>
      <c r="V47" s="514"/>
      <c r="W47" s="514"/>
      <c r="X47" s="514"/>
      <c r="Y47" s="514"/>
      <c r="Z47" s="514"/>
      <c r="AA47" s="514"/>
      <c r="AB47" s="514"/>
      <c r="AC47" s="514"/>
      <c r="AD47" s="514"/>
      <c r="AE47" s="514"/>
      <c r="AF47" s="514"/>
      <c r="AG47" s="514"/>
      <c r="AH47" s="514"/>
      <c r="AI47" s="514"/>
      <c r="AJ47" s="514"/>
      <c r="AK47" s="514"/>
      <c r="AL47" s="514"/>
      <c r="AM47" s="201"/>
    </row>
    <row r="48" spans="2:39" ht="30" customHeight="1" thickBot="1" x14ac:dyDescent="0.25">
      <c r="B48" s="202">
        <v>34</v>
      </c>
      <c r="C48" s="556" t="s">
        <v>102</v>
      </c>
      <c r="D48" s="268">
        <f>SUM(I48:L48,N48:Q48,S48:V48,X48:AA48,AC48:AF48,AH48:AK48)</f>
        <v>30</v>
      </c>
      <c r="E48" s="204">
        <v>40</v>
      </c>
      <c r="F48" s="205">
        <v>20</v>
      </c>
      <c r="G48" s="217" t="s">
        <v>144</v>
      </c>
      <c r="H48" s="255">
        <f>SUM(M48,R48,W48,AB48,AG48,AL48)</f>
        <v>5</v>
      </c>
      <c r="I48" s="268"/>
      <c r="J48" s="204"/>
      <c r="K48" s="284"/>
      <c r="L48" s="269"/>
      <c r="M48" s="255"/>
      <c r="N48" s="268"/>
      <c r="O48" s="204"/>
      <c r="P48" s="284"/>
      <c r="Q48" s="269"/>
      <c r="R48" s="255"/>
      <c r="S48" s="268"/>
      <c r="T48" s="204"/>
      <c r="U48" s="204"/>
      <c r="V48" s="269"/>
      <c r="W48" s="255"/>
      <c r="X48" s="268">
        <v>9</v>
      </c>
      <c r="Y48" s="204">
        <v>6</v>
      </c>
      <c r="Z48" s="204">
        <v>9</v>
      </c>
      <c r="AA48" s="269">
        <v>6</v>
      </c>
      <c r="AB48" s="255">
        <v>5</v>
      </c>
      <c r="AC48" s="271"/>
      <c r="AD48" s="211"/>
      <c r="AE48" s="285"/>
      <c r="AF48" s="269"/>
      <c r="AG48" s="255"/>
      <c r="AH48" s="271"/>
      <c r="AI48" s="211"/>
      <c r="AJ48" s="211"/>
      <c r="AK48" s="269"/>
      <c r="AL48" s="286"/>
      <c r="AM48" s="201"/>
    </row>
    <row r="49" spans="2:39" ht="25.5" customHeight="1" thickBot="1" x14ac:dyDescent="0.25">
      <c r="B49" s="213">
        <v>35</v>
      </c>
      <c r="C49" s="557" t="s">
        <v>85</v>
      </c>
      <c r="D49" s="268">
        <f t="shared" ref="D49:D62" si="13">SUM(I49:L49,N49:Q49,S49:V49,X49:AA49,AC49:AF49,AH49:AK49)</f>
        <v>20</v>
      </c>
      <c r="E49" s="252">
        <v>40</v>
      </c>
      <c r="F49" s="253"/>
      <c r="G49" s="217" t="s">
        <v>144</v>
      </c>
      <c r="H49" s="255">
        <f t="shared" ref="H49:H61" si="14">SUM(M49,R49,W49,AB49,AG49,AL49)</f>
        <v>4</v>
      </c>
      <c r="I49" s="256"/>
      <c r="J49" s="215"/>
      <c r="K49" s="287"/>
      <c r="L49" s="228"/>
      <c r="M49" s="257"/>
      <c r="N49" s="256"/>
      <c r="O49" s="215"/>
      <c r="P49" s="287"/>
      <c r="Q49" s="228"/>
      <c r="R49" s="257"/>
      <c r="S49" s="256"/>
      <c r="T49" s="215"/>
      <c r="U49" s="215"/>
      <c r="V49" s="228"/>
      <c r="W49" s="257"/>
      <c r="X49" s="256">
        <v>12</v>
      </c>
      <c r="Y49" s="215">
        <v>8</v>
      </c>
      <c r="Z49" s="215"/>
      <c r="AA49" s="228"/>
      <c r="AB49" s="274">
        <v>4</v>
      </c>
      <c r="AC49" s="275"/>
      <c r="AD49" s="223"/>
      <c r="AE49" s="288"/>
      <c r="AF49" s="272"/>
      <c r="AG49" s="274"/>
      <c r="AH49" s="275"/>
      <c r="AI49" s="223"/>
      <c r="AJ49" s="223"/>
      <c r="AK49" s="272"/>
      <c r="AL49" s="289"/>
      <c r="AM49" s="201"/>
    </row>
    <row r="50" spans="2:39" ht="27.75" customHeight="1" thickBot="1" x14ac:dyDescent="0.25">
      <c r="B50" s="213">
        <v>36</v>
      </c>
      <c r="C50" s="558" t="s">
        <v>96</v>
      </c>
      <c r="D50" s="268">
        <f t="shared" si="13"/>
        <v>25</v>
      </c>
      <c r="E50" s="252">
        <v>20</v>
      </c>
      <c r="F50" s="253">
        <f>SUM(L50,Q50,V50,AA50,AF50,AK50)</f>
        <v>4</v>
      </c>
      <c r="G50" s="217" t="s">
        <v>144</v>
      </c>
      <c r="H50" s="255">
        <f t="shared" si="14"/>
        <v>3</v>
      </c>
      <c r="I50" s="259"/>
      <c r="J50" s="215"/>
      <c r="K50" s="290"/>
      <c r="L50" s="280"/>
      <c r="M50" s="262"/>
      <c r="N50" s="259"/>
      <c r="O50" s="215"/>
      <c r="P50" s="290"/>
      <c r="Q50" s="280"/>
      <c r="R50" s="262"/>
      <c r="S50" s="259"/>
      <c r="T50" s="215"/>
      <c r="U50" s="215"/>
      <c r="V50" s="280"/>
      <c r="W50" s="262"/>
      <c r="X50" s="259">
        <v>9</v>
      </c>
      <c r="Y50" s="215">
        <v>6</v>
      </c>
      <c r="Z50" s="215">
        <v>6</v>
      </c>
      <c r="AA50" s="280">
        <v>4</v>
      </c>
      <c r="AB50" s="262">
        <v>3</v>
      </c>
      <c r="AC50" s="278"/>
      <c r="AD50" s="223"/>
      <c r="AE50" s="291"/>
      <c r="AF50" s="228"/>
      <c r="AG50" s="257"/>
      <c r="AH50" s="278"/>
      <c r="AI50" s="223"/>
      <c r="AJ50" s="223"/>
      <c r="AK50" s="228"/>
      <c r="AL50" s="289"/>
      <c r="AM50" s="201"/>
    </row>
    <row r="51" spans="2:39" ht="24.75" thickBot="1" x14ac:dyDescent="0.25">
      <c r="B51" s="213">
        <v>37</v>
      </c>
      <c r="C51" s="551" t="s">
        <v>86</v>
      </c>
      <c r="D51" s="268">
        <f t="shared" si="13"/>
        <v>30</v>
      </c>
      <c r="E51" s="252">
        <v>15</v>
      </c>
      <c r="F51" s="253">
        <v>15</v>
      </c>
      <c r="G51" s="217" t="s">
        <v>144</v>
      </c>
      <c r="H51" s="255">
        <f t="shared" si="14"/>
        <v>4</v>
      </c>
      <c r="I51" s="259"/>
      <c r="J51" s="215"/>
      <c r="K51" s="290"/>
      <c r="L51" s="280"/>
      <c r="M51" s="262"/>
      <c r="N51" s="259"/>
      <c r="O51" s="215"/>
      <c r="P51" s="290"/>
      <c r="Q51" s="280"/>
      <c r="R51" s="262"/>
      <c r="S51" s="259"/>
      <c r="T51" s="215"/>
      <c r="U51" s="215"/>
      <c r="V51" s="280"/>
      <c r="W51" s="262"/>
      <c r="X51" s="259"/>
      <c r="Y51" s="215"/>
      <c r="Z51" s="215"/>
      <c r="AA51" s="280"/>
      <c r="AB51" s="262"/>
      <c r="AC51" s="281">
        <v>15</v>
      </c>
      <c r="AD51" s="223"/>
      <c r="AE51" s="292"/>
      <c r="AF51" s="280">
        <v>15</v>
      </c>
      <c r="AG51" s="262">
        <v>4</v>
      </c>
      <c r="AH51" s="281"/>
      <c r="AI51" s="223"/>
      <c r="AJ51" s="223"/>
      <c r="AK51" s="280"/>
      <c r="AL51" s="289"/>
      <c r="AM51" s="201"/>
    </row>
    <row r="52" spans="2:39" ht="36.75" thickBot="1" x14ac:dyDescent="0.25">
      <c r="B52" s="213">
        <v>38</v>
      </c>
      <c r="C52" s="551" t="s">
        <v>87</v>
      </c>
      <c r="D52" s="268">
        <f t="shared" si="13"/>
        <v>15</v>
      </c>
      <c r="E52" s="252">
        <v>30</v>
      </c>
      <c r="F52" s="253"/>
      <c r="G52" s="217" t="s">
        <v>144</v>
      </c>
      <c r="H52" s="255">
        <f t="shared" si="14"/>
        <v>2</v>
      </c>
      <c r="I52" s="259"/>
      <c r="J52" s="215"/>
      <c r="K52" s="290"/>
      <c r="L52" s="280"/>
      <c r="M52" s="262"/>
      <c r="N52" s="259"/>
      <c r="O52" s="215"/>
      <c r="P52" s="290"/>
      <c r="Q52" s="280"/>
      <c r="R52" s="262"/>
      <c r="S52" s="259"/>
      <c r="T52" s="215"/>
      <c r="U52" s="215"/>
      <c r="V52" s="280"/>
      <c r="W52" s="262"/>
      <c r="X52" s="259">
        <v>9</v>
      </c>
      <c r="Y52" s="215">
        <v>6</v>
      </c>
      <c r="Z52" s="215"/>
      <c r="AA52" s="280"/>
      <c r="AB52" s="262">
        <v>2</v>
      </c>
      <c r="AC52" s="281"/>
      <c r="AD52" s="223"/>
      <c r="AE52" s="292"/>
      <c r="AF52" s="280"/>
      <c r="AG52" s="262"/>
      <c r="AH52" s="281"/>
      <c r="AI52" s="223"/>
      <c r="AJ52" s="223"/>
      <c r="AK52" s="280"/>
      <c r="AL52" s="257"/>
      <c r="AM52" s="201"/>
    </row>
    <row r="53" spans="2:39" ht="27.75" customHeight="1" thickBot="1" x14ac:dyDescent="0.25">
      <c r="B53" s="213">
        <v>39</v>
      </c>
      <c r="C53" s="559" t="s">
        <v>55</v>
      </c>
      <c r="D53" s="268">
        <f t="shared" si="13"/>
        <v>30</v>
      </c>
      <c r="E53" s="252">
        <v>15</v>
      </c>
      <c r="F53" s="253">
        <v>15</v>
      </c>
      <c r="G53" s="217" t="s">
        <v>144</v>
      </c>
      <c r="H53" s="255">
        <f t="shared" si="14"/>
        <v>3</v>
      </c>
      <c r="I53" s="259"/>
      <c r="J53" s="215"/>
      <c r="K53" s="290"/>
      <c r="L53" s="280"/>
      <c r="M53" s="262"/>
      <c r="N53" s="259"/>
      <c r="O53" s="215"/>
      <c r="P53" s="290"/>
      <c r="Q53" s="280"/>
      <c r="R53" s="262"/>
      <c r="S53" s="259"/>
      <c r="T53" s="215"/>
      <c r="U53" s="215"/>
      <c r="V53" s="280"/>
      <c r="W53" s="262"/>
      <c r="X53" s="259"/>
      <c r="Y53" s="215"/>
      <c r="Z53" s="215"/>
      <c r="AA53" s="280"/>
      <c r="AB53" s="262"/>
      <c r="AC53" s="281"/>
      <c r="AD53" s="223"/>
      <c r="AE53" s="292"/>
      <c r="AF53" s="280"/>
      <c r="AG53" s="262"/>
      <c r="AH53" s="281">
        <v>15</v>
      </c>
      <c r="AI53" s="223"/>
      <c r="AJ53" s="223"/>
      <c r="AK53" s="280">
        <v>15</v>
      </c>
      <c r="AL53" s="257">
        <v>3</v>
      </c>
      <c r="AM53" s="201"/>
    </row>
    <row r="54" spans="2:39" ht="24.75" thickBot="1" x14ac:dyDescent="0.25">
      <c r="B54" s="213">
        <v>40</v>
      </c>
      <c r="C54" s="551" t="s">
        <v>88</v>
      </c>
      <c r="D54" s="268">
        <f t="shared" si="13"/>
        <v>30</v>
      </c>
      <c r="E54" s="252">
        <v>20</v>
      </c>
      <c r="F54" s="253">
        <v>20</v>
      </c>
      <c r="G54" s="217" t="s">
        <v>144</v>
      </c>
      <c r="H54" s="255">
        <f t="shared" si="14"/>
        <v>3</v>
      </c>
      <c r="I54" s="259"/>
      <c r="J54" s="215"/>
      <c r="K54" s="290"/>
      <c r="L54" s="280"/>
      <c r="M54" s="262"/>
      <c r="N54" s="259"/>
      <c r="O54" s="215"/>
      <c r="P54" s="290"/>
      <c r="Q54" s="280"/>
      <c r="R54" s="262"/>
      <c r="S54" s="259"/>
      <c r="T54" s="215"/>
      <c r="U54" s="215"/>
      <c r="V54" s="280"/>
      <c r="W54" s="262"/>
      <c r="X54" s="259"/>
      <c r="Y54" s="215"/>
      <c r="Z54" s="215"/>
      <c r="AA54" s="280"/>
      <c r="AB54" s="262"/>
      <c r="AC54" s="281"/>
      <c r="AD54" s="223"/>
      <c r="AE54" s="292"/>
      <c r="AF54" s="280"/>
      <c r="AG54" s="262"/>
      <c r="AH54" s="281">
        <v>15</v>
      </c>
      <c r="AI54" s="223"/>
      <c r="AJ54" s="223"/>
      <c r="AK54" s="280">
        <v>15</v>
      </c>
      <c r="AL54" s="257">
        <v>3</v>
      </c>
      <c r="AM54" s="201"/>
    </row>
    <row r="55" spans="2:39" ht="24.75" thickBot="1" x14ac:dyDescent="0.25">
      <c r="B55" s="213">
        <v>41</v>
      </c>
      <c r="C55" s="551" t="s">
        <v>89</v>
      </c>
      <c r="D55" s="268">
        <f t="shared" si="13"/>
        <v>20</v>
      </c>
      <c r="E55" s="252">
        <v>10</v>
      </c>
      <c r="F55" s="253">
        <f>SUM(L55,Q55,V55,AA55,AF55,AK55)</f>
        <v>10</v>
      </c>
      <c r="G55" s="217" t="s">
        <v>144</v>
      </c>
      <c r="H55" s="255">
        <f t="shared" si="14"/>
        <v>4</v>
      </c>
      <c r="I55" s="259"/>
      <c r="J55" s="215"/>
      <c r="K55" s="290"/>
      <c r="L55" s="280"/>
      <c r="M55" s="262"/>
      <c r="N55" s="259"/>
      <c r="O55" s="215"/>
      <c r="P55" s="290"/>
      <c r="Q55" s="280"/>
      <c r="R55" s="262"/>
      <c r="S55" s="259"/>
      <c r="T55" s="215"/>
      <c r="U55" s="215"/>
      <c r="V55" s="280"/>
      <c r="W55" s="262"/>
      <c r="X55" s="259"/>
      <c r="Y55" s="215"/>
      <c r="Z55" s="215"/>
      <c r="AA55" s="280"/>
      <c r="AB55" s="262"/>
      <c r="AC55" s="281">
        <v>10</v>
      </c>
      <c r="AD55" s="223"/>
      <c r="AE55" s="292"/>
      <c r="AF55" s="280">
        <v>10</v>
      </c>
      <c r="AG55" s="262">
        <v>4</v>
      </c>
      <c r="AH55" s="281"/>
      <c r="AI55" s="223"/>
      <c r="AJ55" s="223"/>
      <c r="AK55" s="280"/>
      <c r="AL55" s="257"/>
      <c r="AM55" s="201"/>
    </row>
    <row r="56" spans="2:39" ht="24.75" thickBot="1" x14ac:dyDescent="0.25">
      <c r="B56" s="213">
        <v>42</v>
      </c>
      <c r="C56" s="559" t="s">
        <v>146</v>
      </c>
      <c r="D56" s="268">
        <f t="shared" si="13"/>
        <v>15</v>
      </c>
      <c r="E56" s="252">
        <v>30</v>
      </c>
      <c r="F56" s="253">
        <f>SUM(L56,Q56,V56,AA56,AF56,AK56)</f>
        <v>0</v>
      </c>
      <c r="G56" s="217" t="s">
        <v>144</v>
      </c>
      <c r="H56" s="255">
        <f t="shared" si="14"/>
        <v>2</v>
      </c>
      <c r="I56" s="259"/>
      <c r="J56" s="215"/>
      <c r="K56" s="290"/>
      <c r="L56" s="280"/>
      <c r="M56" s="262"/>
      <c r="N56" s="259"/>
      <c r="O56" s="215"/>
      <c r="P56" s="290"/>
      <c r="Q56" s="280"/>
      <c r="R56" s="262"/>
      <c r="S56" s="259"/>
      <c r="T56" s="215"/>
      <c r="U56" s="215"/>
      <c r="V56" s="280"/>
      <c r="W56" s="262"/>
      <c r="X56" s="259">
        <v>9</v>
      </c>
      <c r="Y56" s="215">
        <v>6</v>
      </c>
      <c r="Z56" s="215"/>
      <c r="AA56" s="280"/>
      <c r="AB56" s="262">
        <v>2</v>
      </c>
      <c r="AC56" s="281"/>
      <c r="AD56" s="223"/>
      <c r="AE56" s="292"/>
      <c r="AF56" s="280"/>
      <c r="AG56" s="262"/>
      <c r="AH56" s="281"/>
      <c r="AI56" s="223"/>
      <c r="AJ56" s="223"/>
      <c r="AK56" s="280"/>
      <c r="AL56" s="257"/>
      <c r="AM56" s="201"/>
    </row>
    <row r="57" spans="2:39" ht="24.75" thickBot="1" x14ac:dyDescent="0.25">
      <c r="B57" s="213">
        <v>43</v>
      </c>
      <c r="C57" s="559" t="s">
        <v>129</v>
      </c>
      <c r="D57" s="268">
        <f t="shared" si="13"/>
        <v>30</v>
      </c>
      <c r="E57" s="252">
        <v>46</v>
      </c>
      <c r="F57" s="253">
        <v>0</v>
      </c>
      <c r="G57" s="217" t="s">
        <v>144</v>
      </c>
      <c r="H57" s="255">
        <f t="shared" si="14"/>
        <v>4</v>
      </c>
      <c r="I57" s="259"/>
      <c r="J57" s="215"/>
      <c r="K57" s="290"/>
      <c r="L57" s="280"/>
      <c r="M57" s="262"/>
      <c r="N57" s="259"/>
      <c r="O57" s="215"/>
      <c r="P57" s="290"/>
      <c r="Q57" s="280"/>
      <c r="R57" s="262"/>
      <c r="S57" s="259"/>
      <c r="T57" s="215"/>
      <c r="U57" s="215"/>
      <c r="V57" s="280"/>
      <c r="W57" s="262"/>
      <c r="X57" s="259"/>
      <c r="Y57" s="215"/>
      <c r="Z57" s="215"/>
      <c r="AA57" s="280"/>
      <c r="AB57" s="262"/>
      <c r="AC57" s="281">
        <v>20</v>
      </c>
      <c r="AD57" s="223">
        <v>10</v>
      </c>
      <c r="AE57" s="292"/>
      <c r="AF57" s="280"/>
      <c r="AG57" s="262">
        <v>4</v>
      </c>
      <c r="AH57" s="281"/>
      <c r="AI57" s="223"/>
      <c r="AJ57" s="223"/>
      <c r="AK57" s="280"/>
      <c r="AL57" s="257"/>
      <c r="AM57" s="201"/>
    </row>
    <row r="58" spans="2:39" ht="24.75" thickBot="1" x14ac:dyDescent="0.25">
      <c r="B58" s="213">
        <v>44</v>
      </c>
      <c r="C58" s="551" t="s">
        <v>90</v>
      </c>
      <c r="D58" s="268">
        <f t="shared" si="13"/>
        <v>25</v>
      </c>
      <c r="E58" s="252">
        <v>20</v>
      </c>
      <c r="F58" s="253">
        <f>SUM(L58,Q58,V58,AA58,AF58,AK58)</f>
        <v>4</v>
      </c>
      <c r="G58" s="217" t="s">
        <v>144</v>
      </c>
      <c r="H58" s="255">
        <f t="shared" si="14"/>
        <v>3</v>
      </c>
      <c r="I58" s="259"/>
      <c r="J58" s="215"/>
      <c r="K58" s="290"/>
      <c r="L58" s="280"/>
      <c r="M58" s="262"/>
      <c r="N58" s="259"/>
      <c r="O58" s="215"/>
      <c r="P58" s="290"/>
      <c r="Q58" s="280"/>
      <c r="R58" s="262"/>
      <c r="S58" s="259"/>
      <c r="T58" s="215"/>
      <c r="U58" s="215"/>
      <c r="V58" s="280"/>
      <c r="W58" s="262"/>
      <c r="X58" s="259">
        <v>9</v>
      </c>
      <c r="Y58" s="215">
        <v>6</v>
      </c>
      <c r="Z58" s="215">
        <v>6</v>
      </c>
      <c r="AA58" s="280">
        <v>4</v>
      </c>
      <c r="AB58" s="262">
        <v>3</v>
      </c>
      <c r="AC58" s="281"/>
      <c r="AD58" s="223"/>
      <c r="AE58" s="292"/>
      <c r="AF58" s="280"/>
      <c r="AG58" s="262"/>
      <c r="AH58" s="281"/>
      <c r="AI58" s="223"/>
      <c r="AJ58" s="223"/>
      <c r="AK58" s="280"/>
      <c r="AL58" s="257"/>
      <c r="AM58" s="201"/>
    </row>
    <row r="59" spans="2:39" ht="24.75" thickBot="1" x14ac:dyDescent="0.25">
      <c r="B59" s="258">
        <v>45</v>
      </c>
      <c r="C59" s="560" t="s">
        <v>92</v>
      </c>
      <c r="D59" s="268">
        <f t="shared" si="13"/>
        <v>40</v>
      </c>
      <c r="E59" s="252">
        <v>30</v>
      </c>
      <c r="F59" s="253">
        <f>SUM(L59,Q59,V59,AA59,AF59,AK59)</f>
        <v>0</v>
      </c>
      <c r="G59" s="217" t="s">
        <v>144</v>
      </c>
      <c r="H59" s="255">
        <f t="shared" si="14"/>
        <v>4</v>
      </c>
      <c r="I59" s="259"/>
      <c r="J59" s="215"/>
      <c r="K59" s="290"/>
      <c r="L59" s="280"/>
      <c r="M59" s="262"/>
      <c r="N59" s="259"/>
      <c r="O59" s="215"/>
      <c r="P59" s="290"/>
      <c r="Q59" s="280"/>
      <c r="R59" s="262"/>
      <c r="S59" s="259"/>
      <c r="T59" s="215"/>
      <c r="U59" s="215"/>
      <c r="V59" s="280"/>
      <c r="W59" s="262"/>
      <c r="X59" s="259"/>
      <c r="Y59" s="215"/>
      <c r="Z59" s="215"/>
      <c r="AA59" s="280"/>
      <c r="AB59" s="262"/>
      <c r="AC59" s="281"/>
      <c r="AD59" s="223"/>
      <c r="AE59" s="292"/>
      <c r="AF59" s="280"/>
      <c r="AG59" s="262"/>
      <c r="AH59" s="281">
        <v>30</v>
      </c>
      <c r="AI59" s="223">
        <v>10</v>
      </c>
      <c r="AJ59" s="223"/>
      <c r="AK59" s="280"/>
      <c r="AL59" s="257">
        <v>4</v>
      </c>
      <c r="AM59" s="201"/>
    </row>
    <row r="60" spans="2:39" ht="24" customHeight="1" thickBot="1" x14ac:dyDescent="0.25">
      <c r="B60" s="213">
        <v>46</v>
      </c>
      <c r="C60" s="559" t="s">
        <v>56</v>
      </c>
      <c r="D60" s="268">
        <f t="shared" si="13"/>
        <v>20</v>
      </c>
      <c r="E60" s="252">
        <v>20</v>
      </c>
      <c r="F60" s="253">
        <f>SUM(L60,Q60,V60,AA60,AF60,AK60)</f>
        <v>4</v>
      </c>
      <c r="G60" s="217" t="s">
        <v>144</v>
      </c>
      <c r="H60" s="255">
        <f t="shared" si="14"/>
        <v>2</v>
      </c>
      <c r="I60" s="256"/>
      <c r="J60" s="215"/>
      <c r="K60" s="287"/>
      <c r="L60" s="228"/>
      <c r="M60" s="257"/>
      <c r="N60" s="256"/>
      <c r="O60" s="215"/>
      <c r="P60" s="287"/>
      <c r="Q60" s="228"/>
      <c r="R60" s="257"/>
      <c r="S60" s="256"/>
      <c r="T60" s="215"/>
      <c r="U60" s="215"/>
      <c r="V60" s="228"/>
      <c r="W60" s="257"/>
      <c r="X60" s="256">
        <v>6</v>
      </c>
      <c r="Y60" s="215">
        <v>4</v>
      </c>
      <c r="Z60" s="215">
        <v>6</v>
      </c>
      <c r="AA60" s="228">
        <v>4</v>
      </c>
      <c r="AB60" s="257">
        <v>2</v>
      </c>
      <c r="AC60" s="278"/>
      <c r="AD60" s="223"/>
      <c r="AE60" s="291"/>
      <c r="AF60" s="228"/>
      <c r="AG60" s="257"/>
      <c r="AH60" s="278"/>
      <c r="AI60" s="223"/>
      <c r="AJ60" s="223"/>
      <c r="AK60" s="228"/>
      <c r="AL60" s="257"/>
      <c r="AM60" s="201"/>
    </row>
    <row r="61" spans="2:39" ht="36.75" thickBot="1" x14ac:dyDescent="0.25">
      <c r="B61" s="392">
        <v>47</v>
      </c>
      <c r="C61" s="393" t="s">
        <v>111</v>
      </c>
      <c r="D61" s="394">
        <f t="shared" si="13"/>
        <v>30</v>
      </c>
      <c r="E61" s="395">
        <v>30</v>
      </c>
      <c r="F61" s="396"/>
      <c r="G61" s="397" t="s">
        <v>144</v>
      </c>
      <c r="H61" s="255">
        <f t="shared" si="14"/>
        <v>4</v>
      </c>
      <c r="I61" s="317"/>
      <c r="J61" s="399"/>
      <c r="K61" s="400"/>
      <c r="L61" s="318"/>
      <c r="M61" s="398"/>
      <c r="N61" s="317"/>
      <c r="O61" s="399"/>
      <c r="P61" s="400"/>
      <c r="Q61" s="318"/>
      <c r="R61" s="398"/>
      <c r="S61" s="317"/>
      <c r="T61" s="399"/>
      <c r="U61" s="399"/>
      <c r="V61" s="318"/>
      <c r="W61" s="398"/>
      <c r="X61" s="317"/>
      <c r="Y61" s="399"/>
      <c r="Z61" s="399"/>
      <c r="AA61" s="318"/>
      <c r="AB61" s="398"/>
      <c r="AC61" s="401"/>
      <c r="AD61" s="402"/>
      <c r="AE61" s="403"/>
      <c r="AF61" s="318"/>
      <c r="AG61" s="398"/>
      <c r="AH61" s="401">
        <v>20</v>
      </c>
      <c r="AI61" s="402">
        <v>10</v>
      </c>
      <c r="AJ61" s="402"/>
      <c r="AK61" s="318"/>
      <c r="AL61" s="398">
        <v>4</v>
      </c>
      <c r="AM61" s="201"/>
    </row>
    <row r="62" spans="2:39" ht="12.75" thickBot="1" x14ac:dyDescent="0.25">
      <c r="B62" s="522" t="s">
        <v>30</v>
      </c>
      <c r="C62" s="523"/>
      <c r="D62" s="268">
        <f t="shared" si="13"/>
        <v>261</v>
      </c>
      <c r="E62" s="296">
        <f>SUM(E48:E61)</f>
        <v>366</v>
      </c>
      <c r="F62" s="296">
        <f>SUM(F48:F61)</f>
        <v>92</v>
      </c>
      <c r="G62" s="297"/>
      <c r="H62" s="298">
        <f>SUM(H48:H61)</f>
        <v>47</v>
      </c>
      <c r="I62" s="299"/>
      <c r="J62" s="300"/>
      <c r="K62" s="300"/>
      <c r="L62" s="301"/>
      <c r="M62" s="302"/>
      <c r="N62" s="299"/>
      <c r="O62" s="300"/>
      <c r="P62" s="300"/>
      <c r="Q62" s="301"/>
      <c r="R62" s="302"/>
      <c r="S62" s="299"/>
      <c r="T62" s="300"/>
      <c r="U62" s="300"/>
      <c r="V62" s="301"/>
      <c r="W62" s="302"/>
      <c r="X62" s="303">
        <f>SUM(X48:X61)</f>
        <v>63</v>
      </c>
      <c r="Y62" s="304"/>
      <c r="Z62" s="304"/>
      <c r="AA62" s="305">
        <f>SUM(AA48:AA61)</f>
        <v>18</v>
      </c>
      <c r="AB62" s="298">
        <f>SUM(AB48:AB61)</f>
        <v>21</v>
      </c>
      <c r="AC62" s="306">
        <f>SUM(AC48:AC61)</f>
        <v>45</v>
      </c>
      <c r="AD62" s="307"/>
      <c r="AE62" s="307"/>
      <c r="AF62" s="305">
        <f>SUM(AF48:AF61)</f>
        <v>25</v>
      </c>
      <c r="AG62" s="298">
        <v>16</v>
      </c>
      <c r="AH62" s="306">
        <f>SUM(AH48:AH61)</f>
        <v>80</v>
      </c>
      <c r="AI62" s="307"/>
      <c r="AJ62" s="307"/>
      <c r="AK62" s="305">
        <f>SUM(AK48:AK61)</f>
        <v>30</v>
      </c>
      <c r="AL62" s="308">
        <f>SUM(AL48:AL61)</f>
        <v>14</v>
      </c>
      <c r="AM62" s="201"/>
    </row>
    <row r="63" spans="2:39" ht="11.25" customHeight="1" thickBot="1" x14ac:dyDescent="0.25">
      <c r="B63" s="513" t="s">
        <v>160</v>
      </c>
      <c r="C63" s="514"/>
      <c r="D63" s="514"/>
      <c r="E63" s="514"/>
      <c r="F63" s="514"/>
      <c r="G63" s="514"/>
      <c r="H63" s="514"/>
      <c r="I63" s="514"/>
      <c r="J63" s="514"/>
      <c r="K63" s="514"/>
      <c r="L63" s="514"/>
      <c r="M63" s="514"/>
      <c r="N63" s="514"/>
      <c r="O63" s="514"/>
      <c r="P63" s="514"/>
      <c r="Q63" s="514"/>
      <c r="R63" s="514"/>
      <c r="S63" s="514"/>
      <c r="T63" s="514"/>
      <c r="U63" s="514"/>
      <c r="V63" s="514"/>
      <c r="W63" s="514"/>
      <c r="X63" s="514"/>
      <c r="Y63" s="514"/>
      <c r="Z63" s="514"/>
      <c r="AA63" s="514"/>
      <c r="AB63" s="514"/>
      <c r="AC63" s="514"/>
      <c r="AD63" s="514"/>
      <c r="AE63" s="514"/>
      <c r="AF63" s="514"/>
      <c r="AG63" s="514"/>
      <c r="AH63" s="515"/>
      <c r="AI63" s="515"/>
      <c r="AJ63" s="515"/>
      <c r="AK63" s="515"/>
      <c r="AL63" s="514"/>
      <c r="AM63" s="201"/>
    </row>
    <row r="64" spans="2:39" ht="26.25" customHeight="1" thickBot="1" x14ac:dyDescent="0.25">
      <c r="B64" s="213">
        <v>35</v>
      </c>
      <c r="C64" s="561" t="s">
        <v>131</v>
      </c>
      <c r="D64" s="210">
        <f t="shared" ref="D64:D71" si="15">SUM(I64:L64,N64:Q64,S64:V64,X64:AA64,AC64:AF64,AH64:AK64)</f>
        <v>30</v>
      </c>
      <c r="E64" s="223">
        <v>25</v>
      </c>
      <c r="F64" s="219">
        <v>15</v>
      </c>
      <c r="G64" s="217" t="s">
        <v>144</v>
      </c>
      <c r="H64" s="309">
        <f>SUM(M64,R64,W64,AB64,AG64,AL64)</f>
        <v>2</v>
      </c>
      <c r="I64" s="223"/>
      <c r="J64" s="223"/>
      <c r="K64" s="223"/>
      <c r="L64" s="223"/>
      <c r="M64" s="257"/>
      <c r="N64" s="278"/>
      <c r="O64" s="278"/>
      <c r="P64" s="278"/>
      <c r="Q64" s="223"/>
      <c r="R64" s="257"/>
      <c r="S64" s="278"/>
      <c r="T64" s="278"/>
      <c r="U64" s="278"/>
      <c r="V64" s="223"/>
      <c r="W64" s="257"/>
      <c r="X64" s="278"/>
      <c r="Y64" s="278"/>
      <c r="Z64" s="278"/>
      <c r="AA64" s="223"/>
      <c r="AB64" s="257"/>
      <c r="AC64" s="278"/>
      <c r="AD64" s="278"/>
      <c r="AE64" s="278"/>
      <c r="AF64" s="223"/>
      <c r="AG64" s="257"/>
      <c r="AH64" s="222">
        <v>12</v>
      </c>
      <c r="AI64" s="278">
        <v>8</v>
      </c>
      <c r="AJ64" s="278">
        <v>6</v>
      </c>
      <c r="AK64" s="223">
        <v>4</v>
      </c>
      <c r="AL64" s="310">
        <v>2</v>
      </c>
      <c r="AM64" s="201"/>
    </row>
    <row r="65" spans="2:39" ht="26.25" customHeight="1" thickBot="1" x14ac:dyDescent="0.25">
      <c r="B65" s="213">
        <v>36</v>
      </c>
      <c r="C65" s="561" t="s">
        <v>132</v>
      </c>
      <c r="D65" s="210">
        <f t="shared" si="15"/>
        <v>30</v>
      </c>
      <c r="E65" s="223">
        <v>10</v>
      </c>
      <c r="F65" s="219">
        <v>10</v>
      </c>
      <c r="G65" s="217" t="s">
        <v>144</v>
      </c>
      <c r="H65" s="309">
        <f t="shared" ref="H65:H70" si="16">SUM(M65,R65,W65,AB65,AG65,AL65)</f>
        <v>3</v>
      </c>
      <c r="I65" s="223"/>
      <c r="J65" s="223"/>
      <c r="K65" s="223"/>
      <c r="L65" s="223"/>
      <c r="M65" s="257"/>
      <c r="N65" s="278"/>
      <c r="O65" s="278"/>
      <c r="P65" s="278"/>
      <c r="Q65" s="223"/>
      <c r="R65" s="257"/>
      <c r="S65" s="278"/>
      <c r="T65" s="278"/>
      <c r="U65" s="278"/>
      <c r="V65" s="223"/>
      <c r="W65" s="257"/>
      <c r="X65" s="278"/>
      <c r="Y65" s="278"/>
      <c r="Z65" s="278"/>
      <c r="AA65" s="223"/>
      <c r="AB65" s="257"/>
      <c r="AC65" s="278">
        <v>10</v>
      </c>
      <c r="AD65" s="278">
        <v>10</v>
      </c>
      <c r="AE65" s="278">
        <v>6</v>
      </c>
      <c r="AF65" s="223">
        <v>4</v>
      </c>
      <c r="AG65" s="257">
        <v>3</v>
      </c>
      <c r="AH65" s="222"/>
      <c r="AI65" s="278"/>
      <c r="AJ65" s="278"/>
      <c r="AK65" s="223"/>
      <c r="AL65" s="310"/>
      <c r="AM65" s="201"/>
    </row>
    <row r="66" spans="2:39" ht="26.25" customHeight="1" thickBot="1" x14ac:dyDescent="0.25">
      <c r="B66" s="213">
        <v>37</v>
      </c>
      <c r="C66" s="561" t="s">
        <v>137</v>
      </c>
      <c r="D66" s="210">
        <f t="shared" si="15"/>
        <v>20</v>
      </c>
      <c r="E66" s="223">
        <v>20</v>
      </c>
      <c r="F66" s="219"/>
      <c r="G66" s="217" t="s">
        <v>144</v>
      </c>
      <c r="H66" s="309">
        <f t="shared" si="16"/>
        <v>2</v>
      </c>
      <c r="I66" s="223"/>
      <c r="J66" s="223"/>
      <c r="K66" s="223"/>
      <c r="L66" s="223"/>
      <c r="M66" s="257"/>
      <c r="N66" s="278"/>
      <c r="O66" s="278"/>
      <c r="P66" s="278"/>
      <c r="Q66" s="223"/>
      <c r="R66" s="257"/>
      <c r="S66" s="278"/>
      <c r="T66" s="278"/>
      <c r="U66" s="278"/>
      <c r="V66" s="223"/>
      <c r="W66" s="257"/>
      <c r="X66" s="278"/>
      <c r="Y66" s="278"/>
      <c r="Z66" s="278"/>
      <c r="AA66" s="223"/>
      <c r="AB66" s="257"/>
      <c r="AC66" s="278">
        <v>12</v>
      </c>
      <c r="AD66" s="278">
        <v>8</v>
      </c>
      <c r="AE66" s="278"/>
      <c r="AF66" s="223"/>
      <c r="AG66" s="257">
        <v>2</v>
      </c>
      <c r="AH66" s="222"/>
      <c r="AI66" s="278"/>
      <c r="AJ66" s="278"/>
      <c r="AK66" s="223"/>
      <c r="AL66" s="310"/>
      <c r="AM66" s="201"/>
    </row>
    <row r="67" spans="2:39" ht="26.25" customHeight="1" thickBot="1" x14ac:dyDescent="0.25">
      <c r="B67" s="213">
        <v>39</v>
      </c>
      <c r="C67" s="561" t="s">
        <v>133</v>
      </c>
      <c r="D67" s="210">
        <f t="shared" si="15"/>
        <v>15</v>
      </c>
      <c r="E67" s="223">
        <v>40</v>
      </c>
      <c r="F67" s="219"/>
      <c r="G67" s="217" t="s">
        <v>144</v>
      </c>
      <c r="H67" s="309">
        <f t="shared" si="16"/>
        <v>2</v>
      </c>
      <c r="I67" s="223"/>
      <c r="J67" s="223"/>
      <c r="K67" s="223"/>
      <c r="L67" s="223"/>
      <c r="M67" s="257"/>
      <c r="N67" s="278"/>
      <c r="O67" s="278"/>
      <c r="P67" s="278"/>
      <c r="Q67" s="223"/>
      <c r="R67" s="257"/>
      <c r="S67" s="278"/>
      <c r="T67" s="278"/>
      <c r="U67" s="278"/>
      <c r="V67" s="223"/>
      <c r="W67" s="257"/>
      <c r="X67" s="278"/>
      <c r="Y67" s="278"/>
      <c r="Z67" s="278"/>
      <c r="AA67" s="223"/>
      <c r="AB67" s="257"/>
      <c r="AC67" s="278"/>
      <c r="AD67" s="278"/>
      <c r="AE67" s="278"/>
      <c r="AF67" s="223"/>
      <c r="AG67" s="257"/>
      <c r="AH67" s="222">
        <v>9</v>
      </c>
      <c r="AI67" s="278">
        <v>6</v>
      </c>
      <c r="AJ67" s="278"/>
      <c r="AK67" s="223"/>
      <c r="AL67" s="310">
        <v>2</v>
      </c>
      <c r="AM67" s="201"/>
    </row>
    <row r="68" spans="2:39" ht="26.25" customHeight="1" thickBot="1" x14ac:dyDescent="0.25">
      <c r="B68" s="213">
        <v>44</v>
      </c>
      <c r="C68" s="562" t="s">
        <v>136</v>
      </c>
      <c r="D68" s="210">
        <f t="shared" si="15"/>
        <v>30</v>
      </c>
      <c r="E68" s="223">
        <v>30</v>
      </c>
      <c r="F68" s="219"/>
      <c r="G68" s="217" t="s">
        <v>144</v>
      </c>
      <c r="H68" s="309">
        <f t="shared" si="16"/>
        <v>2</v>
      </c>
      <c r="I68" s="223"/>
      <c r="J68" s="223"/>
      <c r="K68" s="223"/>
      <c r="L68" s="223"/>
      <c r="M68" s="257"/>
      <c r="N68" s="278"/>
      <c r="O68" s="278"/>
      <c r="P68" s="278"/>
      <c r="Q68" s="223"/>
      <c r="R68" s="257"/>
      <c r="S68" s="278"/>
      <c r="T68" s="278"/>
      <c r="U68" s="278"/>
      <c r="V68" s="223"/>
      <c r="W68" s="257"/>
      <c r="X68" s="278"/>
      <c r="Y68" s="278"/>
      <c r="Z68" s="278"/>
      <c r="AA68" s="223"/>
      <c r="AB68" s="257"/>
      <c r="AC68" s="278">
        <v>20</v>
      </c>
      <c r="AD68" s="278">
        <v>10</v>
      </c>
      <c r="AE68" s="278"/>
      <c r="AF68" s="223"/>
      <c r="AG68" s="257">
        <v>2</v>
      </c>
      <c r="AH68" s="222"/>
      <c r="AI68" s="278"/>
      <c r="AJ68" s="278"/>
      <c r="AK68" s="223"/>
      <c r="AL68" s="310"/>
      <c r="AM68" s="201"/>
    </row>
    <row r="69" spans="2:39" ht="26.25" customHeight="1" thickBot="1" x14ac:dyDescent="0.25">
      <c r="B69" s="213">
        <v>45</v>
      </c>
      <c r="C69" s="562" t="s">
        <v>134</v>
      </c>
      <c r="D69" s="210">
        <f t="shared" si="15"/>
        <v>20</v>
      </c>
      <c r="E69" s="223">
        <v>45</v>
      </c>
      <c r="F69" s="219"/>
      <c r="G69" s="217" t="s">
        <v>144</v>
      </c>
      <c r="H69" s="309">
        <f t="shared" si="16"/>
        <v>3</v>
      </c>
      <c r="I69" s="223"/>
      <c r="J69" s="223"/>
      <c r="K69" s="223"/>
      <c r="L69" s="223"/>
      <c r="M69" s="257"/>
      <c r="N69" s="278"/>
      <c r="O69" s="278"/>
      <c r="P69" s="278"/>
      <c r="Q69" s="223"/>
      <c r="R69" s="257"/>
      <c r="S69" s="278"/>
      <c r="T69" s="278"/>
      <c r="U69" s="278"/>
      <c r="V69" s="223"/>
      <c r="W69" s="257"/>
      <c r="X69" s="278"/>
      <c r="Y69" s="278"/>
      <c r="Z69" s="278"/>
      <c r="AA69" s="223"/>
      <c r="AB69" s="257"/>
      <c r="AC69" s="278"/>
      <c r="AD69" s="278"/>
      <c r="AE69" s="278"/>
      <c r="AF69" s="223"/>
      <c r="AG69" s="257"/>
      <c r="AH69" s="222">
        <v>10</v>
      </c>
      <c r="AI69" s="278">
        <v>10</v>
      </c>
      <c r="AJ69" s="278"/>
      <c r="AK69" s="223"/>
      <c r="AL69" s="310">
        <v>3</v>
      </c>
      <c r="AM69" s="201"/>
    </row>
    <row r="70" spans="2:39" ht="26.25" customHeight="1" thickBot="1" x14ac:dyDescent="0.25">
      <c r="B70" s="213">
        <v>46</v>
      </c>
      <c r="C70" s="562" t="s">
        <v>138</v>
      </c>
      <c r="D70" s="210">
        <f t="shared" si="15"/>
        <v>30</v>
      </c>
      <c r="E70" s="223">
        <v>20</v>
      </c>
      <c r="F70" s="219">
        <v>10</v>
      </c>
      <c r="G70" s="217" t="s">
        <v>144</v>
      </c>
      <c r="H70" s="309">
        <f t="shared" si="16"/>
        <v>2</v>
      </c>
      <c r="I70" s="223"/>
      <c r="J70" s="223"/>
      <c r="K70" s="223"/>
      <c r="L70" s="223"/>
      <c r="M70" s="257"/>
      <c r="N70" s="278"/>
      <c r="O70" s="278"/>
      <c r="P70" s="278"/>
      <c r="Q70" s="223"/>
      <c r="R70" s="257"/>
      <c r="S70" s="278"/>
      <c r="T70" s="278"/>
      <c r="U70" s="278"/>
      <c r="V70" s="223"/>
      <c r="W70" s="257"/>
      <c r="X70" s="278"/>
      <c r="Y70" s="278"/>
      <c r="Z70" s="278"/>
      <c r="AA70" s="223"/>
      <c r="AB70" s="257"/>
      <c r="AC70" s="278">
        <v>12</v>
      </c>
      <c r="AD70" s="278">
        <v>8</v>
      </c>
      <c r="AE70" s="278">
        <v>10</v>
      </c>
      <c r="AF70" s="223"/>
      <c r="AG70" s="257">
        <v>2</v>
      </c>
      <c r="AH70" s="222"/>
      <c r="AI70" s="278"/>
      <c r="AJ70" s="278"/>
      <c r="AK70" s="223"/>
      <c r="AL70" s="310"/>
      <c r="AM70" s="201"/>
    </row>
    <row r="71" spans="2:39" ht="15.75" customHeight="1" thickBot="1" x14ac:dyDescent="0.25">
      <c r="B71" s="507" t="s">
        <v>30</v>
      </c>
      <c r="C71" s="508"/>
      <c r="D71" s="210">
        <f t="shared" si="15"/>
        <v>93</v>
      </c>
      <c r="E71" s="311">
        <f>SUM(E64:E70)</f>
        <v>190</v>
      </c>
      <c r="F71" s="312">
        <f>SUM(F64:F70)</f>
        <v>35</v>
      </c>
      <c r="G71" s="313"/>
      <c r="H71" s="314">
        <f>SUM(H64:H70)</f>
        <v>16</v>
      </c>
      <c r="I71" s="244"/>
      <c r="J71" s="244"/>
      <c r="K71" s="244"/>
      <c r="L71" s="244"/>
      <c r="M71" s="298"/>
      <c r="N71" s="306"/>
      <c r="O71" s="306"/>
      <c r="P71" s="306"/>
      <c r="Q71" s="244"/>
      <c r="R71" s="298"/>
      <c r="S71" s="306"/>
      <c r="T71" s="306"/>
      <c r="U71" s="306"/>
      <c r="V71" s="244"/>
      <c r="W71" s="298"/>
      <c r="X71" s="306">
        <f>SUM(X64:X70)</f>
        <v>0</v>
      </c>
      <c r="Y71" s="306"/>
      <c r="Z71" s="306"/>
      <c r="AA71" s="244">
        <f>SUM(AA64:AA70)</f>
        <v>0</v>
      </c>
      <c r="AB71" s="298">
        <f>SUM(AB64:AB70)</f>
        <v>0</v>
      </c>
      <c r="AC71" s="306">
        <f>SUM(AC64:AC70)</f>
        <v>54</v>
      </c>
      <c r="AD71" s="306"/>
      <c r="AE71" s="306"/>
      <c r="AF71" s="244">
        <f>SUM(AF64:AF70)</f>
        <v>4</v>
      </c>
      <c r="AG71" s="315">
        <f>SUM(AG64:AG70)</f>
        <v>9</v>
      </c>
      <c r="AH71" s="308">
        <f>SUM(AH64:AH70)</f>
        <v>31</v>
      </c>
      <c r="AI71" s="244"/>
      <c r="AJ71" s="244"/>
      <c r="AK71" s="244">
        <f>SUM(AK64:AK70)</f>
        <v>4</v>
      </c>
      <c r="AL71" s="316">
        <f>SUM(AL64:AL70)</f>
        <v>7</v>
      </c>
      <c r="AM71" s="201"/>
    </row>
    <row r="72" spans="2:39" ht="20.25" customHeight="1" thickBot="1" x14ac:dyDescent="0.25">
      <c r="B72" s="513" t="s">
        <v>161</v>
      </c>
      <c r="C72" s="514"/>
      <c r="D72" s="514"/>
      <c r="E72" s="514"/>
      <c r="F72" s="514"/>
      <c r="G72" s="514"/>
      <c r="H72" s="514"/>
      <c r="I72" s="514"/>
      <c r="J72" s="514"/>
      <c r="K72" s="514"/>
      <c r="L72" s="514"/>
      <c r="M72" s="514"/>
      <c r="N72" s="514"/>
      <c r="O72" s="514"/>
      <c r="P72" s="514"/>
      <c r="Q72" s="514"/>
      <c r="R72" s="514"/>
      <c r="S72" s="514"/>
      <c r="T72" s="514"/>
      <c r="U72" s="514"/>
      <c r="V72" s="514"/>
      <c r="W72" s="514"/>
      <c r="X72" s="514"/>
      <c r="Y72" s="514"/>
      <c r="Z72" s="514"/>
      <c r="AA72" s="514"/>
      <c r="AB72" s="514"/>
      <c r="AC72" s="514"/>
      <c r="AD72" s="514"/>
      <c r="AE72" s="514"/>
      <c r="AF72" s="514"/>
      <c r="AG72" s="514"/>
      <c r="AH72" s="514"/>
      <c r="AI72" s="514"/>
      <c r="AJ72" s="514"/>
      <c r="AK72" s="514"/>
      <c r="AL72" s="514"/>
    </row>
    <row r="73" spans="2:39" ht="12.75" thickBot="1" x14ac:dyDescent="0.25">
      <c r="B73" s="319"/>
      <c r="C73" s="319"/>
      <c r="D73" s="320"/>
      <c r="E73" s="321"/>
      <c r="F73" s="321"/>
      <c r="G73" s="322"/>
      <c r="H73" s="323"/>
      <c r="I73" s="321"/>
      <c r="J73" s="321"/>
      <c r="K73" s="321"/>
      <c r="L73" s="322"/>
      <c r="M73" s="322"/>
      <c r="N73" s="321"/>
      <c r="O73" s="321"/>
      <c r="P73" s="321"/>
      <c r="Q73" s="322"/>
      <c r="R73" s="322"/>
      <c r="S73" s="324"/>
      <c r="T73" s="324"/>
      <c r="U73" s="324"/>
      <c r="V73" s="325"/>
      <c r="W73" s="325"/>
      <c r="X73" s="324"/>
      <c r="Y73" s="324"/>
      <c r="Z73" s="324"/>
      <c r="AA73" s="325"/>
      <c r="AB73" s="325"/>
      <c r="AC73" s="326"/>
      <c r="AD73" s="326"/>
      <c r="AE73" s="326"/>
      <c r="AF73" s="326"/>
      <c r="AG73" s="326"/>
      <c r="AH73" s="326"/>
      <c r="AI73" s="326"/>
      <c r="AJ73" s="326"/>
      <c r="AK73" s="326"/>
      <c r="AL73" s="326"/>
    </row>
    <row r="74" spans="2:39" ht="9" customHeight="1" thickBot="1" x14ac:dyDescent="0.25">
      <c r="B74" s="519" t="s">
        <v>162</v>
      </c>
      <c r="C74" s="520"/>
      <c r="D74" s="520"/>
      <c r="E74" s="520"/>
      <c r="F74" s="520"/>
      <c r="G74" s="520"/>
      <c r="H74" s="520"/>
      <c r="I74" s="520"/>
      <c r="J74" s="520"/>
      <c r="K74" s="520"/>
      <c r="L74" s="520"/>
      <c r="M74" s="520"/>
      <c r="N74" s="520"/>
      <c r="O74" s="520"/>
      <c r="P74" s="520"/>
      <c r="Q74" s="520"/>
      <c r="R74" s="520"/>
      <c r="S74" s="520"/>
      <c r="T74" s="520"/>
      <c r="U74" s="520"/>
      <c r="V74" s="520"/>
      <c r="W74" s="520"/>
      <c r="X74" s="520"/>
      <c r="Y74" s="520"/>
      <c r="Z74" s="520"/>
      <c r="AA74" s="520"/>
      <c r="AB74" s="520"/>
      <c r="AC74" s="520"/>
      <c r="AD74" s="520"/>
      <c r="AE74" s="520"/>
      <c r="AF74" s="520"/>
      <c r="AG74" s="520"/>
      <c r="AH74" s="520"/>
      <c r="AI74" s="520"/>
      <c r="AJ74" s="520"/>
      <c r="AK74" s="520"/>
      <c r="AL74" s="521"/>
    </row>
    <row r="75" spans="2:39" ht="42" customHeight="1" x14ac:dyDescent="0.2">
      <c r="B75" s="404">
        <v>45</v>
      </c>
      <c r="C75" s="284" t="s">
        <v>58</v>
      </c>
      <c r="D75" s="203">
        <f>SUM(I75:L75,N75:Q75,S75:V75,X75:AA75,AC75:AF75,AH75:AK75)</f>
        <v>72</v>
      </c>
      <c r="E75" s="204"/>
      <c r="F75" s="327">
        <v>72</v>
      </c>
      <c r="G75" s="206" t="s">
        <v>144</v>
      </c>
      <c r="H75" s="284">
        <v>5</v>
      </c>
      <c r="I75" s="203"/>
      <c r="J75" s="204"/>
      <c r="K75" s="204"/>
      <c r="L75" s="327"/>
      <c r="M75" s="328"/>
      <c r="N75" s="268"/>
      <c r="O75" s="204"/>
      <c r="P75" s="204"/>
      <c r="Q75" s="205"/>
      <c r="R75" s="270"/>
      <c r="S75" s="268"/>
      <c r="T75" s="204"/>
      <c r="U75" s="204">
        <v>12</v>
      </c>
      <c r="V75" s="205">
        <v>6</v>
      </c>
      <c r="W75" s="270">
        <v>1</v>
      </c>
      <c r="X75" s="268"/>
      <c r="Y75" s="204"/>
      <c r="Z75" s="204">
        <v>12</v>
      </c>
      <c r="AA75" s="205">
        <v>6</v>
      </c>
      <c r="AB75" s="270">
        <v>1</v>
      </c>
      <c r="AC75" s="329"/>
      <c r="AD75" s="330"/>
      <c r="AE75" s="330">
        <v>12</v>
      </c>
      <c r="AF75" s="205">
        <v>6</v>
      </c>
      <c r="AG75" s="270">
        <v>1</v>
      </c>
      <c r="AH75" s="329"/>
      <c r="AI75" s="330"/>
      <c r="AJ75" s="330">
        <v>12</v>
      </c>
      <c r="AK75" s="205">
        <v>6</v>
      </c>
      <c r="AL75" s="270">
        <v>2</v>
      </c>
    </row>
    <row r="76" spans="2:39" ht="22.5" customHeight="1" x14ac:dyDescent="0.2">
      <c r="B76" s="405">
        <v>46</v>
      </c>
      <c r="C76" s="334" t="s">
        <v>153</v>
      </c>
      <c r="D76" s="332" t="s">
        <v>154</v>
      </c>
      <c r="E76" s="252"/>
      <c r="F76" s="333" t="s">
        <v>154</v>
      </c>
      <c r="G76" s="217" t="s">
        <v>26</v>
      </c>
      <c r="H76" s="334">
        <v>24</v>
      </c>
      <c r="I76" s="335"/>
      <c r="J76" s="336"/>
      <c r="K76" s="336"/>
      <c r="L76" s="337" t="s">
        <v>155</v>
      </c>
      <c r="M76" s="338">
        <v>4</v>
      </c>
      <c r="N76" s="339"/>
      <c r="O76" s="336"/>
      <c r="P76" s="336"/>
      <c r="Q76" s="253" t="s">
        <v>155</v>
      </c>
      <c r="R76" s="273">
        <v>4</v>
      </c>
      <c r="S76" s="339"/>
      <c r="T76" s="336"/>
      <c r="U76" s="336"/>
      <c r="V76" s="340" t="s">
        <v>155</v>
      </c>
      <c r="W76" s="341">
        <v>4</v>
      </c>
      <c r="X76" s="339"/>
      <c r="Y76" s="336"/>
      <c r="Z76" s="336"/>
      <c r="AA76" s="340" t="s">
        <v>155</v>
      </c>
      <c r="AB76" s="341">
        <v>4</v>
      </c>
      <c r="AC76" s="275"/>
      <c r="AD76" s="223"/>
      <c r="AE76" s="223"/>
      <c r="AF76" s="272" t="s">
        <v>155</v>
      </c>
      <c r="AG76" s="274">
        <v>4</v>
      </c>
      <c r="AH76" s="275"/>
      <c r="AI76" s="223"/>
      <c r="AJ76" s="223"/>
      <c r="AK76" s="272" t="s">
        <v>155</v>
      </c>
      <c r="AL76" s="257">
        <v>4</v>
      </c>
    </row>
    <row r="77" spans="2:39" ht="60" x14ac:dyDescent="0.2">
      <c r="B77" s="405">
        <v>47</v>
      </c>
      <c r="C77" s="287" t="s">
        <v>139</v>
      </c>
      <c r="D77" s="214">
        <v>60</v>
      </c>
      <c r="E77" s="215"/>
      <c r="F77" s="343">
        <v>60</v>
      </c>
      <c r="G77" s="217" t="s">
        <v>144</v>
      </c>
      <c r="H77" s="287">
        <v>6</v>
      </c>
      <c r="I77" s="335"/>
      <c r="J77" s="336"/>
      <c r="K77" s="336"/>
      <c r="L77" s="343">
        <v>10</v>
      </c>
      <c r="M77" s="344">
        <v>0</v>
      </c>
      <c r="N77" s="345"/>
      <c r="O77" s="336"/>
      <c r="P77" s="336"/>
      <c r="Q77" s="216">
        <v>10</v>
      </c>
      <c r="R77" s="346">
        <v>2</v>
      </c>
      <c r="S77" s="345"/>
      <c r="T77" s="336"/>
      <c r="U77" s="336"/>
      <c r="V77" s="216">
        <v>10</v>
      </c>
      <c r="W77" s="346">
        <v>0</v>
      </c>
      <c r="X77" s="256"/>
      <c r="Y77" s="215"/>
      <c r="Z77" s="215"/>
      <c r="AA77" s="216">
        <v>10</v>
      </c>
      <c r="AB77" s="346">
        <v>1</v>
      </c>
      <c r="AC77" s="278"/>
      <c r="AD77" s="223"/>
      <c r="AE77" s="223"/>
      <c r="AF77" s="228">
        <v>10</v>
      </c>
      <c r="AG77" s="257">
        <v>1</v>
      </c>
      <c r="AH77" s="278"/>
      <c r="AI77" s="223"/>
      <c r="AJ77" s="223"/>
      <c r="AK77" s="228">
        <v>10</v>
      </c>
      <c r="AL77" s="257">
        <v>1</v>
      </c>
    </row>
    <row r="78" spans="2:39" ht="21.75" customHeight="1" x14ac:dyDescent="0.2">
      <c r="B78" s="331">
        <v>48</v>
      </c>
      <c r="C78" s="342" t="s">
        <v>125</v>
      </c>
      <c r="D78" s="332">
        <v>2</v>
      </c>
      <c r="E78" s="252"/>
      <c r="F78" s="343">
        <v>2</v>
      </c>
      <c r="G78" s="217" t="s">
        <v>26</v>
      </c>
      <c r="H78" s="287">
        <v>0</v>
      </c>
      <c r="I78" s="335"/>
      <c r="J78" s="336"/>
      <c r="K78" s="336"/>
      <c r="L78" s="343">
        <v>2</v>
      </c>
      <c r="M78" s="338">
        <v>0</v>
      </c>
      <c r="N78" s="339"/>
      <c r="O78" s="336"/>
      <c r="P78" s="336"/>
      <c r="Q78" s="253"/>
      <c r="R78" s="273"/>
      <c r="S78" s="339"/>
      <c r="T78" s="336"/>
      <c r="U78" s="336"/>
      <c r="V78" s="340"/>
      <c r="W78" s="341"/>
      <c r="X78" s="339"/>
      <c r="Y78" s="336"/>
      <c r="Z78" s="336"/>
      <c r="AA78" s="340"/>
      <c r="AB78" s="341"/>
      <c r="AC78" s="275"/>
      <c r="AD78" s="223"/>
      <c r="AE78" s="223"/>
      <c r="AF78" s="347"/>
      <c r="AG78" s="274"/>
      <c r="AH78" s="275"/>
      <c r="AI78" s="223"/>
      <c r="AJ78" s="223"/>
      <c r="AK78" s="272"/>
      <c r="AL78" s="257"/>
    </row>
    <row r="79" spans="2:39" ht="21" customHeight="1" thickBot="1" x14ac:dyDescent="0.25">
      <c r="B79" s="348">
        <v>50</v>
      </c>
      <c r="C79" s="349" t="s">
        <v>60</v>
      </c>
      <c r="D79" s="197">
        <v>40</v>
      </c>
      <c r="E79" s="199"/>
      <c r="F79" s="350">
        <v>40</v>
      </c>
      <c r="G79" s="279" t="s">
        <v>144</v>
      </c>
      <c r="H79" s="295">
        <v>10</v>
      </c>
      <c r="I79" s="197"/>
      <c r="J79" s="199"/>
      <c r="K79" s="199"/>
      <c r="L79" s="263"/>
      <c r="M79" s="351"/>
      <c r="N79" s="293"/>
      <c r="O79" s="199"/>
      <c r="P79" s="199"/>
      <c r="Q79" s="231"/>
      <c r="R79" s="352"/>
      <c r="S79" s="293"/>
      <c r="T79" s="293"/>
      <c r="U79" s="293"/>
      <c r="V79" s="231"/>
      <c r="W79" s="353"/>
      <c r="X79" s="293"/>
      <c r="Y79" s="293"/>
      <c r="Z79" s="293"/>
      <c r="AA79" s="231"/>
      <c r="AB79" s="264"/>
      <c r="AC79" s="294"/>
      <c r="AD79" s="294"/>
      <c r="AE79" s="294"/>
      <c r="AF79" s="231">
        <v>20</v>
      </c>
      <c r="AG79" s="264">
        <v>5</v>
      </c>
      <c r="AH79" s="294"/>
      <c r="AI79" s="231"/>
      <c r="AJ79" s="231"/>
      <c r="AK79" s="231">
        <v>20</v>
      </c>
      <c r="AL79" s="264">
        <v>5</v>
      </c>
    </row>
    <row r="80" spans="2:39" ht="12.75" thickBot="1" x14ac:dyDescent="0.25">
      <c r="B80" s="524" t="s">
        <v>30</v>
      </c>
      <c r="C80" s="525"/>
      <c r="D80" s="354">
        <f>SUM(D75:D79)</f>
        <v>174</v>
      </c>
      <c r="E80" s="354">
        <f>SUM(E75:E79)</f>
        <v>0</v>
      </c>
      <c r="F80" s="355">
        <f>SUM(F75:F79)</f>
        <v>174</v>
      </c>
      <c r="G80" s="356"/>
      <c r="H80" s="357">
        <f t="shared" ref="H80:AL80" si="17">SUM(H75:H79)</f>
        <v>45</v>
      </c>
      <c r="I80" s="357">
        <f t="shared" si="17"/>
        <v>0</v>
      </c>
      <c r="J80" s="357">
        <f t="shared" si="17"/>
        <v>0</v>
      </c>
      <c r="K80" s="357">
        <f t="shared" si="17"/>
        <v>0</v>
      </c>
      <c r="L80" s="357">
        <f t="shared" si="17"/>
        <v>12</v>
      </c>
      <c r="M80" s="358">
        <f t="shared" si="17"/>
        <v>4</v>
      </c>
      <c r="N80" s="357">
        <f t="shared" si="17"/>
        <v>0</v>
      </c>
      <c r="O80" s="357">
        <f t="shared" si="17"/>
        <v>0</v>
      </c>
      <c r="P80" s="357">
        <f t="shared" si="17"/>
        <v>0</v>
      </c>
      <c r="Q80" s="357">
        <f t="shared" si="17"/>
        <v>10</v>
      </c>
      <c r="R80" s="358">
        <f t="shared" si="17"/>
        <v>6</v>
      </c>
      <c r="S80" s="357">
        <f t="shared" si="17"/>
        <v>0</v>
      </c>
      <c r="T80" s="357">
        <f t="shared" si="17"/>
        <v>0</v>
      </c>
      <c r="U80" s="357">
        <f t="shared" si="17"/>
        <v>12</v>
      </c>
      <c r="V80" s="357">
        <f t="shared" si="17"/>
        <v>16</v>
      </c>
      <c r="W80" s="357">
        <f t="shared" si="17"/>
        <v>5</v>
      </c>
      <c r="X80" s="357">
        <f t="shared" si="17"/>
        <v>0</v>
      </c>
      <c r="Y80" s="357">
        <f t="shared" si="17"/>
        <v>0</v>
      </c>
      <c r="Z80" s="357">
        <f t="shared" si="17"/>
        <v>12</v>
      </c>
      <c r="AA80" s="357">
        <f t="shared" si="17"/>
        <v>16</v>
      </c>
      <c r="AB80" s="358">
        <f t="shared" si="17"/>
        <v>6</v>
      </c>
      <c r="AC80" s="357">
        <f t="shared" si="17"/>
        <v>0</v>
      </c>
      <c r="AD80" s="357">
        <f t="shared" si="17"/>
        <v>0</v>
      </c>
      <c r="AE80" s="357">
        <f t="shared" si="17"/>
        <v>12</v>
      </c>
      <c r="AF80" s="357">
        <f t="shared" si="17"/>
        <v>36</v>
      </c>
      <c r="AG80" s="358">
        <f t="shared" si="17"/>
        <v>11</v>
      </c>
      <c r="AH80" s="357">
        <f t="shared" si="17"/>
        <v>0</v>
      </c>
      <c r="AI80" s="357">
        <f t="shared" si="17"/>
        <v>0</v>
      </c>
      <c r="AJ80" s="357">
        <f t="shared" si="17"/>
        <v>12</v>
      </c>
      <c r="AK80" s="357">
        <f t="shared" si="17"/>
        <v>36</v>
      </c>
      <c r="AL80" s="358">
        <f t="shared" si="17"/>
        <v>12</v>
      </c>
    </row>
    <row r="81" spans="2:38" x14ac:dyDescent="0.2">
      <c r="B81" s="359"/>
      <c r="C81" s="359"/>
      <c r="D81" s="359"/>
      <c r="E81" s="359"/>
      <c r="F81" s="359"/>
      <c r="G81" s="359"/>
      <c r="H81" s="359"/>
      <c r="I81" s="359"/>
      <c r="J81" s="359"/>
      <c r="K81" s="359"/>
      <c r="L81" s="359"/>
      <c r="M81" s="359"/>
      <c r="N81" s="359"/>
      <c r="O81" s="359"/>
      <c r="P81" s="359"/>
      <c r="Q81" s="359"/>
      <c r="R81" s="359"/>
      <c r="S81" s="360"/>
      <c r="T81" s="360"/>
      <c r="U81" s="360"/>
      <c r="V81" s="360"/>
      <c r="W81" s="360"/>
      <c r="X81" s="360"/>
      <c r="Y81" s="360"/>
      <c r="Z81" s="360"/>
      <c r="AA81" s="360"/>
      <c r="AB81" s="360"/>
      <c r="AC81" s="360"/>
      <c r="AD81" s="360"/>
      <c r="AE81" s="360"/>
      <c r="AF81" s="360"/>
      <c r="AG81" s="360"/>
      <c r="AH81" s="360"/>
      <c r="AI81" s="360"/>
      <c r="AJ81" s="360"/>
      <c r="AK81" s="360"/>
      <c r="AL81" s="360"/>
    </row>
    <row r="82" spans="2:38" ht="4.5" customHeight="1" thickBot="1" x14ac:dyDescent="0.25">
      <c r="B82" s="361"/>
      <c r="C82" s="360"/>
      <c r="D82" s="360"/>
      <c r="E82" s="360"/>
      <c r="F82" s="360"/>
      <c r="G82" s="360"/>
      <c r="H82" s="360"/>
      <c r="I82" s="360"/>
      <c r="J82" s="360"/>
      <c r="K82" s="360"/>
      <c r="L82" s="360"/>
      <c r="M82" s="360"/>
      <c r="N82" s="360"/>
      <c r="O82" s="360"/>
      <c r="P82" s="360"/>
      <c r="Q82" s="360"/>
      <c r="R82" s="360"/>
      <c r="S82" s="360"/>
      <c r="T82" s="360"/>
      <c r="U82" s="360"/>
      <c r="V82" s="360"/>
      <c r="W82" s="360"/>
      <c r="X82" s="360"/>
      <c r="Y82" s="360"/>
      <c r="Z82" s="360"/>
      <c r="AA82" s="360"/>
      <c r="AB82" s="360"/>
      <c r="AC82" s="360"/>
      <c r="AD82" s="360"/>
      <c r="AE82" s="360"/>
      <c r="AF82" s="360"/>
      <c r="AG82" s="360"/>
      <c r="AH82" s="360"/>
      <c r="AI82" s="360"/>
      <c r="AJ82" s="360"/>
      <c r="AK82" s="360"/>
      <c r="AL82" s="360"/>
    </row>
    <row r="83" spans="2:38" ht="12.75" thickBot="1" x14ac:dyDescent="0.25">
      <c r="B83" s="516" t="s">
        <v>66</v>
      </c>
      <c r="C83" s="517"/>
      <c r="D83" s="517"/>
      <c r="E83" s="517"/>
      <c r="F83" s="517"/>
      <c r="G83" s="517"/>
      <c r="H83" s="517"/>
      <c r="I83" s="517"/>
      <c r="J83" s="517"/>
      <c r="K83" s="517"/>
      <c r="L83" s="517"/>
      <c r="M83" s="517"/>
      <c r="N83" s="517"/>
      <c r="O83" s="517"/>
      <c r="P83" s="517"/>
      <c r="Q83" s="517"/>
      <c r="R83" s="517"/>
      <c r="S83" s="517"/>
      <c r="T83" s="517"/>
      <c r="U83" s="517"/>
      <c r="V83" s="517"/>
      <c r="W83" s="517"/>
      <c r="X83" s="517"/>
      <c r="Y83" s="517"/>
      <c r="Z83" s="517"/>
      <c r="AA83" s="517"/>
      <c r="AB83" s="517"/>
      <c r="AC83" s="517"/>
      <c r="AD83" s="517"/>
      <c r="AE83" s="517"/>
      <c r="AF83" s="517"/>
      <c r="AG83" s="517"/>
      <c r="AH83" s="517"/>
      <c r="AI83" s="517"/>
      <c r="AJ83" s="517"/>
      <c r="AK83" s="517"/>
      <c r="AL83" s="518"/>
    </row>
    <row r="84" spans="2:38" ht="15.75" customHeight="1" thickBot="1" x14ac:dyDescent="0.25">
      <c r="B84" s="489" t="s">
        <v>148</v>
      </c>
      <c r="C84" s="490"/>
      <c r="D84" s="362">
        <f>SUM(F80,D62,D46,D29,D16)</f>
        <v>1078</v>
      </c>
      <c r="E84" s="363"/>
      <c r="F84" s="364"/>
      <c r="G84" s="365"/>
      <c r="H84" s="366">
        <v>198</v>
      </c>
      <c r="I84" s="367">
        <f>SUM(I10:I15,I18:I28,I31:I45,I48:I61,I75:I79)</f>
        <v>83</v>
      </c>
      <c r="J84" s="368"/>
      <c r="K84" s="368"/>
      <c r="L84" s="368">
        <f>SUM(L10:L15,L18:L28,L31:L45,L48:L61,L75:L79)</f>
        <v>22</v>
      </c>
      <c r="M84" s="369">
        <f>SUM(M80,M62,M46,M29,M16)</f>
        <v>29</v>
      </c>
      <c r="N84" s="370">
        <f>SUM(N80,N62,N46,N29,N16)</f>
        <v>72</v>
      </c>
      <c r="O84" s="370">
        <f>SUM(O80,O62,O46,O29,O16)</f>
        <v>46</v>
      </c>
      <c r="P84" s="370">
        <f>SUM(P80,P62,P46,P29,P16)</f>
        <v>12</v>
      </c>
      <c r="Q84" s="370">
        <f>SUM(Q80,Q62,Q46,Q29,Q16)</f>
        <v>18</v>
      </c>
      <c r="R84" s="369">
        <f>SUM(R80,R62,R46,R29,R16)</f>
        <v>34</v>
      </c>
      <c r="S84" s="365">
        <f>SUM(S80,S62,S46,S29,S16)</f>
        <v>73</v>
      </c>
      <c r="T84" s="365"/>
      <c r="U84" s="365"/>
      <c r="V84" s="365">
        <f>SUM(V80,V62,V46,V29,V16)</f>
        <v>36</v>
      </c>
      <c r="W84" s="369">
        <f>SUM(W80,W62,W46,W29,W16)</f>
        <v>35</v>
      </c>
      <c r="X84" s="365">
        <f>SUM(X80,X62,X46,X29,X16)</f>
        <v>75</v>
      </c>
      <c r="Y84" s="365"/>
      <c r="Z84" s="365"/>
      <c r="AA84" s="365">
        <f>SUM(AA80,AA62,AA46,AA29,AA16)</f>
        <v>44</v>
      </c>
      <c r="AB84" s="369">
        <f>SUM(AB80,AB62,AB46,AB29,AB16)</f>
        <v>36</v>
      </c>
      <c r="AC84" s="365">
        <f>SUM(AC80,AC62,AC46,AC29,AC16)</f>
        <v>69</v>
      </c>
      <c r="AD84" s="371"/>
      <c r="AE84" s="371"/>
      <c r="AF84" s="372">
        <f>SUM(AF80,AF62,AF46,AF29,AF16)</f>
        <v>75</v>
      </c>
      <c r="AG84" s="373">
        <f>SUM(AG80,AG62,AG46,AG29,AG16)</f>
        <v>44</v>
      </c>
      <c r="AH84" s="372">
        <f>SUM(AH80,AH62,AH46,AH29,AH16)</f>
        <v>124</v>
      </c>
      <c r="AI84" s="371"/>
      <c r="AJ84" s="371"/>
      <c r="AK84" s="374">
        <f>SUM(AK80,AK62,AK46,AK29,AK16)</f>
        <v>72</v>
      </c>
      <c r="AL84" s="375">
        <f>SUM(AL80,AL62,AL46,AL29,AL16)</f>
        <v>40</v>
      </c>
    </row>
    <row r="85" spans="2:38" ht="12.75" thickBot="1" x14ac:dyDescent="0.25">
      <c r="B85" s="486" t="s">
        <v>62</v>
      </c>
      <c r="C85" s="487"/>
      <c r="D85" s="487"/>
      <c r="E85" s="487"/>
      <c r="F85" s="487"/>
      <c r="G85" s="487"/>
      <c r="H85" s="488"/>
      <c r="I85" s="483">
        <f>SUM(I84:L84)</f>
        <v>105</v>
      </c>
      <c r="J85" s="484"/>
      <c r="K85" s="484"/>
      <c r="L85" s="484"/>
      <c r="M85" s="376"/>
      <c r="N85" s="483">
        <f>SUM(N84:Q84)</f>
        <v>148</v>
      </c>
      <c r="O85" s="484"/>
      <c r="P85" s="484"/>
      <c r="Q85" s="484"/>
      <c r="R85" s="376"/>
      <c r="S85" s="483">
        <f>SUM(S84:V84)</f>
        <v>109</v>
      </c>
      <c r="T85" s="484"/>
      <c r="U85" s="484"/>
      <c r="V85" s="484"/>
      <c r="W85" s="376"/>
      <c r="X85" s="483">
        <f>SUM(X84:AA84)</f>
        <v>119</v>
      </c>
      <c r="Y85" s="484"/>
      <c r="Z85" s="484"/>
      <c r="AA85" s="484"/>
      <c r="AB85" s="376"/>
      <c r="AC85" s="481">
        <f>SUM(AC84:AF84)</f>
        <v>144</v>
      </c>
      <c r="AD85" s="482"/>
      <c r="AE85" s="482"/>
      <c r="AF85" s="482"/>
      <c r="AG85" s="377"/>
      <c r="AH85" s="485">
        <f>SUM(AH84:AK84)</f>
        <v>196</v>
      </c>
      <c r="AI85" s="482"/>
      <c r="AJ85" s="482"/>
      <c r="AK85" s="482"/>
      <c r="AL85" s="378"/>
    </row>
    <row r="86" spans="2:38" ht="12.75" thickBot="1" x14ac:dyDescent="0.25">
      <c r="B86" s="486" t="s">
        <v>63</v>
      </c>
      <c r="C86" s="487"/>
      <c r="D86" s="487"/>
      <c r="E86" s="487"/>
      <c r="F86" s="487"/>
      <c r="G86" s="487"/>
      <c r="H86" s="488"/>
      <c r="I86" s="483">
        <f>SUM(I85:Q85)</f>
        <v>253</v>
      </c>
      <c r="J86" s="484"/>
      <c r="K86" s="484"/>
      <c r="L86" s="484"/>
      <c r="M86" s="484"/>
      <c r="N86" s="484"/>
      <c r="O86" s="484"/>
      <c r="P86" s="484"/>
      <c r="Q86" s="484"/>
      <c r="R86" s="376"/>
      <c r="S86" s="483">
        <f>SUM(S85:AA85)</f>
        <v>228</v>
      </c>
      <c r="T86" s="484"/>
      <c r="U86" s="484"/>
      <c r="V86" s="484"/>
      <c r="W86" s="484"/>
      <c r="X86" s="484"/>
      <c r="Y86" s="484"/>
      <c r="Z86" s="484"/>
      <c r="AA86" s="484"/>
      <c r="AB86" s="376"/>
      <c r="AC86" s="485">
        <f>SUM(AC85:AK85)</f>
        <v>340</v>
      </c>
      <c r="AD86" s="482"/>
      <c r="AE86" s="482"/>
      <c r="AF86" s="482"/>
      <c r="AG86" s="482"/>
      <c r="AH86" s="482"/>
      <c r="AI86" s="482"/>
      <c r="AJ86" s="482"/>
      <c r="AK86" s="482"/>
      <c r="AL86" s="378"/>
    </row>
    <row r="87" spans="2:38" ht="15" customHeight="1" thickBot="1" x14ac:dyDescent="0.25">
      <c r="B87" s="379" t="s">
        <v>150</v>
      </c>
      <c r="C87" s="380">
        <v>1180</v>
      </c>
      <c r="D87" s="380"/>
      <c r="E87" s="380"/>
      <c r="F87" s="380"/>
      <c r="G87" s="380"/>
      <c r="H87" s="380"/>
      <c r="I87" s="380"/>
      <c r="J87" s="380"/>
      <c r="K87" s="380"/>
      <c r="L87" s="380"/>
      <c r="M87" s="380"/>
      <c r="N87" s="380"/>
      <c r="O87" s="380"/>
      <c r="P87" s="380"/>
      <c r="Q87" s="380"/>
      <c r="R87" s="380"/>
      <c r="S87" s="380"/>
      <c r="T87" s="380"/>
      <c r="U87" s="380"/>
      <c r="V87" s="380"/>
      <c r="W87" s="380"/>
      <c r="X87" s="380"/>
      <c r="Y87" s="380"/>
      <c r="Z87" s="380"/>
      <c r="AA87" s="380"/>
      <c r="AB87" s="380"/>
      <c r="AC87" s="380"/>
      <c r="AD87" s="380"/>
      <c r="AE87" s="380"/>
      <c r="AF87" s="380"/>
      <c r="AG87" s="380"/>
      <c r="AH87" s="380"/>
      <c r="AI87" s="380"/>
      <c r="AJ87" s="380"/>
      <c r="AK87" s="380"/>
      <c r="AL87" s="380"/>
    </row>
    <row r="88" spans="2:38" ht="12.75" thickBot="1" x14ac:dyDescent="0.25">
      <c r="B88" s="492" t="s">
        <v>135</v>
      </c>
      <c r="C88" s="493"/>
      <c r="D88" s="493"/>
      <c r="E88" s="493"/>
      <c r="F88" s="493"/>
      <c r="G88" s="493"/>
      <c r="H88" s="493"/>
      <c r="I88" s="493"/>
      <c r="J88" s="493"/>
      <c r="K88" s="493"/>
      <c r="L88" s="493"/>
      <c r="M88" s="493"/>
      <c r="N88" s="493"/>
      <c r="O88" s="493"/>
      <c r="P88" s="493"/>
      <c r="Q88" s="493"/>
      <c r="R88" s="493"/>
      <c r="S88" s="493"/>
      <c r="T88" s="493"/>
      <c r="U88" s="493"/>
      <c r="V88" s="493"/>
      <c r="W88" s="493"/>
      <c r="X88" s="493"/>
      <c r="Y88" s="493"/>
      <c r="Z88" s="493"/>
      <c r="AA88" s="493"/>
      <c r="AB88" s="493"/>
      <c r="AC88" s="493"/>
      <c r="AD88" s="493"/>
      <c r="AE88" s="493"/>
      <c r="AF88" s="493"/>
      <c r="AG88" s="493"/>
      <c r="AH88" s="493"/>
      <c r="AI88" s="493"/>
      <c r="AJ88" s="493"/>
      <c r="AK88" s="493"/>
      <c r="AL88" s="494"/>
    </row>
    <row r="89" spans="2:38" ht="12.75" thickBot="1" x14ac:dyDescent="0.25">
      <c r="B89" s="489" t="s">
        <v>149</v>
      </c>
      <c r="C89" s="490"/>
      <c r="D89" s="362">
        <f>SUM(D80,D71,D46,D29,D16)</f>
        <v>910</v>
      </c>
      <c r="E89" s="363"/>
      <c r="F89" s="364"/>
      <c r="G89" s="365"/>
      <c r="H89" s="381">
        <f>SUM(H10:H15,H18:H28,H31:H45,H64:H70,H75:H79)</f>
        <v>172</v>
      </c>
      <c r="I89" s="382">
        <f>SUM(I10:I15,I18:I28,I31:I45,I64:I70,I75:I79)</f>
        <v>83</v>
      </c>
      <c r="J89" s="377"/>
      <c r="K89" s="377"/>
      <c r="L89" s="370">
        <f>SUM(L80,L71,L46,L29,L16)</f>
        <v>22</v>
      </c>
      <c r="M89" s="369">
        <f>SUM(M80,M71,M46,M29,M16)</f>
        <v>29</v>
      </c>
      <c r="N89" s="382">
        <f>SUM(N10:N15,N18:N28,N31:N45,N64:N70,N75:N79)</f>
        <v>72</v>
      </c>
      <c r="O89" s="377"/>
      <c r="P89" s="377"/>
      <c r="Q89" s="368">
        <f>SUM(Q10:Q15,Q18:Q28,Q31:Q45,Q64:Q70,Q75:Q79)</f>
        <v>18</v>
      </c>
      <c r="R89" s="369">
        <f>SUM(R80,R71,R46,R29,R16)</f>
        <v>34</v>
      </c>
      <c r="S89" s="382">
        <f>SUM(S10:S15,S18:S28,S31:S45,S64:S70,S75:S79)</f>
        <v>73</v>
      </c>
      <c r="T89" s="377"/>
      <c r="U89" s="377"/>
      <c r="V89" s="368">
        <f>SUM(V10:V15,V18:V28,V31:V45,V64:V70,V75:V79)</f>
        <v>36</v>
      </c>
      <c r="W89" s="369">
        <f>SUM(W80,W71,W46,W29,W16)</f>
        <v>35</v>
      </c>
      <c r="X89" s="382">
        <f>SUM(X10:X15,X18:X28,X31:X45,X64:X70,X75:X79)</f>
        <v>12</v>
      </c>
      <c r="Y89" s="377"/>
      <c r="Z89" s="377"/>
      <c r="AA89" s="368">
        <f>SUM(AA10:AA15,AA18:AA28,AA31:AA45,AA64:AA70,AA75:AA79)</f>
        <v>26</v>
      </c>
      <c r="AB89" s="369">
        <f>SUM(AB80,AB71,AB46,AB29,AB16)</f>
        <v>15</v>
      </c>
      <c r="AC89" s="383">
        <f>SUM(AC10:AC15,AC18:AC28,AC31:AC45,AC64:AC70,AC75:AC79)</f>
        <v>78</v>
      </c>
      <c r="AD89" s="371"/>
      <c r="AE89" s="371"/>
      <c r="AF89" s="384">
        <f>SUM(AF10:AF15,AF18:AF28,AF31:AF45,AF64:AF70,AF75:AF79)</f>
        <v>54</v>
      </c>
      <c r="AG89" s="373">
        <f>SUM(AG80,AG71,AG46,AG29,AG16)</f>
        <v>37</v>
      </c>
      <c r="AH89" s="383">
        <f>SUM(AH10:AH15,AH18:AH28,AH31:AH45,AH64:AH70,AH75:AH79)</f>
        <v>75</v>
      </c>
      <c r="AI89" s="371"/>
      <c r="AJ89" s="371"/>
      <c r="AK89" s="384">
        <f>SUM(AK10:AK15,AK18:AK28,AK31:AK45,AK64:AK70,AK75:AK79)</f>
        <v>46</v>
      </c>
      <c r="AL89" s="375">
        <f>SUM(AL80,AL71,AL46,AL29,AL16)</f>
        <v>33</v>
      </c>
    </row>
    <row r="90" spans="2:38" ht="21" customHeight="1" thickBot="1" x14ac:dyDescent="0.25">
      <c r="B90" s="486" t="s">
        <v>62</v>
      </c>
      <c r="C90" s="487"/>
      <c r="D90" s="487"/>
      <c r="E90" s="487"/>
      <c r="F90" s="487"/>
      <c r="G90" s="487"/>
      <c r="H90" s="488"/>
      <c r="I90" s="483">
        <f>SUM(I89:L89)</f>
        <v>105</v>
      </c>
      <c r="J90" s="484"/>
      <c r="K90" s="484"/>
      <c r="L90" s="484"/>
      <c r="M90" s="376"/>
      <c r="N90" s="483">
        <f>SUM(N84:Q84)</f>
        <v>148</v>
      </c>
      <c r="O90" s="484"/>
      <c r="P90" s="484"/>
      <c r="Q90" s="484"/>
      <c r="R90" s="376"/>
      <c r="S90" s="483">
        <f>SUM(S84:V84)</f>
        <v>109</v>
      </c>
      <c r="T90" s="484"/>
      <c r="U90" s="484"/>
      <c r="V90" s="484"/>
      <c r="W90" s="376"/>
      <c r="X90" s="483">
        <f>SUM(X84:AA84)</f>
        <v>119</v>
      </c>
      <c r="Y90" s="484"/>
      <c r="Z90" s="484"/>
      <c r="AA90" s="484"/>
      <c r="AB90" s="376"/>
      <c r="AC90" s="481">
        <f>SUM(AC84:AF84)</f>
        <v>144</v>
      </c>
      <c r="AD90" s="482"/>
      <c r="AE90" s="482"/>
      <c r="AF90" s="482"/>
      <c r="AG90" s="377"/>
      <c r="AH90" s="485">
        <f>SUM(AH84:AK84)</f>
        <v>196</v>
      </c>
      <c r="AI90" s="482"/>
      <c r="AJ90" s="482"/>
      <c r="AK90" s="482"/>
      <c r="AL90" s="378"/>
    </row>
    <row r="91" spans="2:38" ht="12.75" thickBot="1" x14ac:dyDescent="0.25">
      <c r="B91" s="486" t="s">
        <v>63</v>
      </c>
      <c r="C91" s="487"/>
      <c r="D91" s="487"/>
      <c r="E91" s="487"/>
      <c r="F91" s="487"/>
      <c r="G91" s="487"/>
      <c r="H91" s="488"/>
      <c r="I91" s="483">
        <f>SUM(I90:Q90)</f>
        <v>253</v>
      </c>
      <c r="J91" s="484"/>
      <c r="K91" s="484"/>
      <c r="L91" s="484"/>
      <c r="M91" s="484"/>
      <c r="N91" s="484"/>
      <c r="O91" s="484"/>
      <c r="P91" s="484"/>
      <c r="Q91" s="484"/>
      <c r="R91" s="376"/>
      <c r="S91" s="483">
        <f>SUM(S90:AA90)</f>
        <v>228</v>
      </c>
      <c r="T91" s="484"/>
      <c r="U91" s="484"/>
      <c r="V91" s="484"/>
      <c r="W91" s="484"/>
      <c r="X91" s="484"/>
      <c r="Y91" s="484"/>
      <c r="Z91" s="484"/>
      <c r="AA91" s="484"/>
      <c r="AB91" s="376"/>
      <c r="AC91" s="485">
        <f>SUM(AC90:AK90)</f>
        <v>340</v>
      </c>
      <c r="AD91" s="482"/>
      <c r="AE91" s="482"/>
      <c r="AF91" s="482"/>
      <c r="AG91" s="482"/>
      <c r="AH91" s="482"/>
      <c r="AI91" s="482"/>
      <c r="AJ91" s="482"/>
      <c r="AK91" s="482"/>
      <c r="AL91" s="378"/>
    </row>
    <row r="92" spans="2:38" ht="12.75" thickBot="1" x14ac:dyDescent="0.25">
      <c r="B92" s="385" t="s">
        <v>150</v>
      </c>
      <c r="C92" s="386">
        <v>1180</v>
      </c>
      <c r="D92" s="386"/>
      <c r="E92" s="386"/>
      <c r="F92" s="386"/>
      <c r="G92" s="387">
        <f>SUM(D80,D71,D46,D29,D16)</f>
        <v>910</v>
      </c>
      <c r="H92" s="386"/>
      <c r="I92" s="386"/>
      <c r="J92" s="386"/>
      <c r="K92" s="386"/>
      <c r="L92" s="386"/>
      <c r="M92" s="386"/>
      <c r="N92" s="386"/>
      <c r="O92" s="386"/>
      <c r="P92" s="386"/>
      <c r="Q92" s="386"/>
      <c r="R92" s="386"/>
      <c r="S92" s="388"/>
      <c r="T92" s="388"/>
      <c r="U92" s="388"/>
      <c r="V92" s="388"/>
      <c r="W92" s="388"/>
      <c r="X92" s="388"/>
      <c r="Y92" s="388"/>
      <c r="Z92" s="388"/>
      <c r="AA92" s="388"/>
      <c r="AB92" s="388"/>
      <c r="AC92" s="388"/>
      <c r="AD92" s="388"/>
      <c r="AE92" s="388"/>
      <c r="AF92" s="388"/>
      <c r="AG92" s="388"/>
      <c r="AH92" s="388"/>
      <c r="AI92" s="388"/>
      <c r="AJ92" s="388"/>
      <c r="AK92" s="388"/>
      <c r="AL92" s="388"/>
    </row>
    <row r="93" spans="2:38" x14ac:dyDescent="0.2">
      <c r="B93" s="193"/>
      <c r="C93" s="389"/>
      <c r="D93" s="390"/>
      <c r="E93" s="390"/>
      <c r="F93" s="390"/>
      <c r="G93" s="390"/>
    </row>
    <row r="94" spans="2:38" x14ac:dyDescent="0.2">
      <c r="B94" s="193"/>
      <c r="C94" s="389"/>
      <c r="D94" s="390"/>
      <c r="E94" s="390"/>
      <c r="F94" s="390"/>
      <c r="G94" s="390"/>
    </row>
  </sheetData>
  <mergeCells count="63">
    <mergeCell ref="AB7:AB8"/>
    <mergeCell ref="B80:C80"/>
    <mergeCell ref="B72:AL72"/>
    <mergeCell ref="W7:W8"/>
    <mergeCell ref="B9:AL9"/>
    <mergeCell ref="B5:B8"/>
    <mergeCell ref="I6:Q6"/>
    <mergeCell ref="S6:AA6"/>
    <mergeCell ref="I7:L7"/>
    <mergeCell ref="N7:Q7"/>
    <mergeCell ref="AC7:AF7"/>
    <mergeCell ref="C5:C8"/>
    <mergeCell ref="D5:D8"/>
    <mergeCell ref="E5:E8"/>
    <mergeCell ref="F5:F8"/>
    <mergeCell ref="S7:V7"/>
    <mergeCell ref="H5:H8"/>
    <mergeCell ref="AC6:AL6"/>
    <mergeCell ref="R7:R8"/>
    <mergeCell ref="M7:M8"/>
    <mergeCell ref="G5:G8"/>
    <mergeCell ref="B84:C84"/>
    <mergeCell ref="B29:C29"/>
    <mergeCell ref="B46:C46"/>
    <mergeCell ref="B16:C16"/>
    <mergeCell ref="B47:AL47"/>
    <mergeCell ref="B63:AL63"/>
    <mergeCell ref="B83:AL83"/>
    <mergeCell ref="B17:AL17"/>
    <mergeCell ref="B30:AL30"/>
    <mergeCell ref="B74:AL74"/>
    <mergeCell ref="B71:C71"/>
    <mergeCell ref="B62:C62"/>
    <mergeCell ref="B90:H90"/>
    <mergeCell ref="B91:H91"/>
    <mergeCell ref="B85:H85"/>
    <mergeCell ref="B86:H86"/>
    <mergeCell ref="B3:AL4"/>
    <mergeCell ref="B89:C89"/>
    <mergeCell ref="I86:Q86"/>
    <mergeCell ref="X7:AA7"/>
    <mergeCell ref="AH85:AK85"/>
    <mergeCell ref="B88:AL88"/>
    <mergeCell ref="AC85:AF85"/>
    <mergeCell ref="AC86:AK86"/>
    <mergeCell ref="I5:AL5"/>
    <mergeCell ref="AL7:AL8"/>
    <mergeCell ref="AG7:AG8"/>
    <mergeCell ref="AH7:AK7"/>
    <mergeCell ref="AC90:AF90"/>
    <mergeCell ref="S86:AA86"/>
    <mergeCell ref="AC91:AK91"/>
    <mergeCell ref="AH90:AK90"/>
    <mergeCell ref="I85:L85"/>
    <mergeCell ref="N85:Q85"/>
    <mergeCell ref="S85:V85"/>
    <mergeCell ref="X85:AA85"/>
    <mergeCell ref="I91:Q91"/>
    <mergeCell ref="S91:AA91"/>
    <mergeCell ref="I90:L90"/>
    <mergeCell ref="N90:Q90"/>
    <mergeCell ref="S90:V90"/>
    <mergeCell ref="X90:AA90"/>
  </mergeCells>
  <pageMargins left="0.7" right="0.7" top="0.75" bottom="0.75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stacjonarne</vt:lpstr>
      <vt:lpstr>BW niestacjonarne</vt:lpstr>
    </vt:vector>
  </TitlesOfParts>
  <Company>Twoja nazwa firmy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Twoja nazwa użytkownika</dc:creator>
  <cp:lastModifiedBy>Kasia</cp:lastModifiedBy>
  <cp:lastPrinted>2015-08-20T12:00:45Z</cp:lastPrinted>
  <dcterms:created xsi:type="dcterms:W3CDTF">2011-11-15T10:23:05Z</dcterms:created>
  <dcterms:modified xsi:type="dcterms:W3CDTF">2021-03-18T14:22:41Z</dcterms:modified>
</cp:coreProperties>
</file>