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455" yWindow="375" windowWidth="16155" windowHeight="6660" firstSheet="1" activeTab="1"/>
  </bookViews>
  <sheets>
    <sheet name="adm niestacjonarna" sheetId="1" r:id="rId1"/>
    <sheet name="mgr_bip" sheetId="8" r:id="rId2"/>
  </sheets>
  <calcPr calcId="145621"/>
</workbook>
</file>

<file path=xl/calcChain.xml><?xml version="1.0" encoding="utf-8"?>
<calcChain xmlns="http://schemas.openxmlformats.org/spreadsheetml/2006/main">
  <c r="H44" i="8" l="1"/>
  <c r="H31" i="8"/>
  <c r="H21" i="8"/>
  <c r="H14" i="8"/>
  <c r="H57" i="8"/>
  <c r="AB57" i="8" l="1"/>
  <c r="AA57" i="8"/>
  <c r="Z57" i="8"/>
  <c r="Y57" i="8"/>
  <c r="W57" i="8"/>
  <c r="V57" i="8"/>
  <c r="U57" i="8"/>
  <c r="T57" i="8"/>
  <c r="S57" i="8"/>
  <c r="R57" i="8"/>
  <c r="Q57" i="8"/>
  <c r="P57" i="8"/>
  <c r="O57" i="8"/>
  <c r="M57" i="8"/>
  <c r="L57" i="8"/>
  <c r="K57" i="8"/>
  <c r="J57" i="8"/>
  <c r="F57" i="8"/>
  <c r="E57" i="8"/>
  <c r="D57" i="8"/>
  <c r="C57" i="8"/>
  <c r="AB44" i="8"/>
  <c r="AA44" i="8"/>
  <c r="Z44" i="8"/>
  <c r="Y44" i="8"/>
  <c r="W44" i="8"/>
  <c r="V44" i="8"/>
  <c r="U44" i="8"/>
  <c r="T44" i="8"/>
  <c r="S44" i="8"/>
  <c r="R44" i="8"/>
  <c r="Q44" i="8"/>
  <c r="P44" i="8"/>
  <c r="O44" i="8"/>
  <c r="M44" i="8"/>
  <c r="L44" i="8"/>
  <c r="K44" i="8"/>
  <c r="J44" i="8"/>
  <c r="F44" i="8"/>
  <c r="E44" i="8"/>
  <c r="D44" i="8"/>
  <c r="C44" i="8"/>
  <c r="AC31" i="8"/>
  <c r="AB31" i="8"/>
  <c r="AA31" i="8"/>
  <c r="Z31" i="8"/>
  <c r="Y31" i="8"/>
  <c r="W31" i="8"/>
  <c r="V31" i="8"/>
  <c r="U31" i="8"/>
  <c r="T31" i="8"/>
  <c r="R31" i="8"/>
  <c r="Q31" i="8"/>
  <c r="P31" i="8"/>
  <c r="O31" i="8"/>
  <c r="M31" i="8"/>
  <c r="L31" i="8"/>
  <c r="K31" i="8"/>
  <c r="J31" i="8"/>
  <c r="F31" i="8"/>
  <c r="E31" i="8"/>
  <c r="D31" i="8"/>
  <c r="C31" i="8"/>
  <c r="AB21" i="8"/>
  <c r="AA21" i="8"/>
  <c r="Z21" i="8"/>
  <c r="Y21" i="8"/>
  <c r="W21" i="8"/>
  <c r="V21" i="8"/>
  <c r="U21" i="8"/>
  <c r="T21" i="8"/>
  <c r="R21" i="8"/>
  <c r="Q21" i="8"/>
  <c r="P21" i="8"/>
  <c r="O21" i="8"/>
  <c r="M21" i="8"/>
  <c r="L21" i="8"/>
  <c r="K21" i="8"/>
  <c r="J21" i="8"/>
  <c r="F21" i="8"/>
  <c r="E21" i="8"/>
  <c r="D21" i="8"/>
  <c r="C21" i="8"/>
  <c r="AC14" i="8"/>
  <c r="AB14" i="8"/>
  <c r="AA14" i="8"/>
  <c r="Z14" i="8"/>
  <c r="Y14" i="8"/>
  <c r="X14" i="8"/>
  <c r="W14" i="8"/>
  <c r="V14" i="8"/>
  <c r="U14" i="8"/>
  <c r="T14" i="8"/>
  <c r="R14" i="8"/>
  <c r="Q14" i="8"/>
  <c r="P14" i="8"/>
  <c r="O14" i="8"/>
  <c r="M14" i="8"/>
  <c r="L14" i="8"/>
  <c r="K14" i="8"/>
  <c r="F14" i="8"/>
  <c r="E14" i="8"/>
  <c r="D14" i="8"/>
  <c r="C14" i="8"/>
  <c r="Z55" i="1" l="1"/>
  <c r="U55" i="1"/>
  <c r="P55" i="1"/>
  <c r="G55" i="1"/>
  <c r="F55" i="1"/>
  <c r="E55" i="1"/>
  <c r="AB46" i="1"/>
  <c r="Z46" i="1"/>
  <c r="Y46" i="1"/>
  <c r="W46" i="1"/>
  <c r="U46" i="1"/>
  <c r="T46" i="1"/>
  <c r="G46" i="1"/>
  <c r="F46" i="1"/>
  <c r="L37" i="1" l="1"/>
  <c r="K37" i="1"/>
  <c r="Z37" i="1"/>
  <c r="U37" i="1"/>
  <c r="Q37" i="1"/>
  <c r="P37" i="1"/>
  <c r="G37" i="1"/>
  <c r="F37" i="1"/>
  <c r="U26" i="1"/>
  <c r="P26" i="1"/>
  <c r="L26" i="1"/>
  <c r="K26" i="1"/>
  <c r="G26" i="1"/>
  <c r="F26" i="1"/>
  <c r="E26" i="1"/>
  <c r="J16" i="1" l="1"/>
  <c r="G16" i="1"/>
  <c r="E16" i="1"/>
  <c r="F57" i="1" l="1"/>
  <c r="G57" i="1"/>
  <c r="I57" i="1"/>
  <c r="I58" i="1"/>
  <c r="I59" i="1"/>
  <c r="F60" i="1"/>
  <c r="E60" i="1" s="1"/>
  <c r="G60" i="1"/>
  <c r="I60" i="1"/>
  <c r="F61" i="1"/>
  <c r="E61" i="1" s="1"/>
  <c r="G61" i="1"/>
  <c r="I61" i="1"/>
  <c r="G62" i="1"/>
  <c r="I62" i="1"/>
  <c r="G63" i="1"/>
  <c r="I63" i="1"/>
  <c r="G64" i="1"/>
  <c r="I64" i="1"/>
  <c r="G65" i="1"/>
  <c r="I65" i="1"/>
  <c r="G66" i="1"/>
  <c r="I66" i="1"/>
  <c r="G67" i="1"/>
  <c r="I67" i="1"/>
  <c r="J68" i="1"/>
  <c r="O68" i="1"/>
  <c r="T68" i="1"/>
  <c r="Y68" i="1"/>
  <c r="F68" i="1"/>
  <c r="M68" i="1"/>
  <c r="R68" i="1"/>
  <c r="W68" i="1"/>
  <c r="AB68" i="1"/>
  <c r="G68" i="1" s="1"/>
  <c r="N68" i="1"/>
  <c r="S68" i="1"/>
  <c r="X68" i="1"/>
  <c r="AC68" i="1"/>
  <c r="M16" i="1"/>
  <c r="R16" i="1"/>
  <c r="W16" i="1"/>
  <c r="AB16" i="1"/>
  <c r="N16" i="1"/>
  <c r="S46" i="1"/>
  <c r="X46" i="1"/>
  <c r="AC46" i="1"/>
  <c r="N46" i="1"/>
  <c r="I55" i="1"/>
  <c r="S37" i="1"/>
  <c r="I16" i="1"/>
  <c r="O16" i="1"/>
  <c r="S16" i="1"/>
  <c r="T16" i="1"/>
  <c r="X16" i="1"/>
  <c r="Y16" i="1"/>
  <c r="AC16" i="1"/>
  <c r="I26" i="1"/>
  <c r="J26" i="1"/>
  <c r="M26" i="1"/>
  <c r="N26" i="1"/>
  <c r="O26" i="1"/>
  <c r="R26" i="1"/>
  <c r="S26" i="1"/>
  <c r="T26" i="1"/>
  <c r="W26" i="1"/>
  <c r="X26" i="1"/>
  <c r="Y26" i="1"/>
  <c r="AB26" i="1"/>
  <c r="AC26" i="1"/>
  <c r="I37" i="1"/>
  <c r="J37" i="1"/>
  <c r="M37" i="1"/>
  <c r="N37" i="1"/>
  <c r="O37" i="1"/>
  <c r="R37" i="1"/>
  <c r="T37" i="1"/>
  <c r="W37" i="1"/>
  <c r="X37" i="1"/>
  <c r="Y37" i="1"/>
  <c r="AB37" i="1"/>
  <c r="AC37" i="1"/>
  <c r="J46" i="1"/>
  <c r="M46" i="1"/>
  <c r="J55" i="1"/>
  <c r="M55" i="1"/>
  <c r="N55" i="1"/>
  <c r="O55" i="1"/>
  <c r="R55" i="1"/>
  <c r="S55" i="1"/>
  <c r="T55" i="1"/>
  <c r="W55" i="1"/>
  <c r="X55" i="1"/>
  <c r="Y55" i="1"/>
  <c r="AB55" i="1"/>
  <c r="AC55" i="1"/>
  <c r="H86" i="1"/>
  <c r="I68" i="1" l="1"/>
  <c r="I86" i="1" s="1"/>
  <c r="X86" i="1"/>
  <c r="N86" i="1"/>
  <c r="S86" i="1"/>
  <c r="I46" i="1"/>
  <c r="AC86" i="1"/>
  <c r="E37" i="1"/>
  <c r="F16" i="1"/>
  <c r="W86" i="1"/>
  <c r="M86" i="1"/>
  <c r="E46" i="1"/>
  <c r="E57" i="1"/>
  <c r="E68" i="1" s="1"/>
  <c r="AB86" i="1"/>
  <c r="Y76" i="1" l="1"/>
  <c r="Y82" i="1"/>
  <c r="Y86" i="1"/>
  <c r="Y87" i="1" s="1"/>
  <c r="T86" i="1"/>
  <c r="T87" i="1" s="1"/>
  <c r="O76" i="1"/>
  <c r="R86" i="1"/>
  <c r="J86" i="1"/>
  <c r="J87" i="1" s="1"/>
  <c r="G86" i="1"/>
  <c r="F86" i="1"/>
  <c r="O86" i="1"/>
  <c r="T82" i="1"/>
  <c r="J76" i="1"/>
  <c r="T83" i="1" l="1"/>
  <c r="J82" i="1"/>
  <c r="T88" i="1"/>
  <c r="T76" i="1"/>
  <c r="T77" i="1" s="1"/>
  <c r="O87" i="1"/>
  <c r="J88" i="1" s="1"/>
  <c r="J77" i="1"/>
  <c r="B78" i="1" s="1"/>
  <c r="O82" i="1"/>
  <c r="E86" i="1"/>
  <c r="J83" i="1" l="1"/>
  <c r="B84" i="1" s="1"/>
  <c r="AC21" i="8"/>
</calcChain>
</file>

<file path=xl/sharedStrings.xml><?xml version="1.0" encoding="utf-8"?>
<sst xmlns="http://schemas.openxmlformats.org/spreadsheetml/2006/main" count="398" uniqueCount="199">
  <si>
    <t>L.p.</t>
  </si>
  <si>
    <t>Przedmiot</t>
  </si>
  <si>
    <t>Liczba godzin ogółem</t>
  </si>
  <si>
    <t>Ćwicz.</t>
  </si>
  <si>
    <t>Rygor</t>
  </si>
  <si>
    <t>ECTS</t>
  </si>
  <si>
    <t>I rok</t>
  </si>
  <si>
    <t>II rok</t>
  </si>
  <si>
    <t>1 sem</t>
  </si>
  <si>
    <t>2 sem.</t>
  </si>
  <si>
    <t>3 sem.</t>
  </si>
  <si>
    <t>4 sem.</t>
  </si>
  <si>
    <t>E</t>
  </si>
  <si>
    <t>Razem</t>
  </si>
  <si>
    <t>Ochrona danych osobowych i informacji niejawnych</t>
  </si>
  <si>
    <t>Język obcy</t>
  </si>
  <si>
    <t>Organy ochrony prawnej</t>
  </si>
  <si>
    <t>Filozofia</t>
  </si>
  <si>
    <t>Zoc</t>
  </si>
  <si>
    <t>Ochrona własności intelektualnej</t>
  </si>
  <si>
    <t>Postępowanie cywilne</t>
  </si>
  <si>
    <t>Moduł przedmiotów specjalnościowych - Administracja w wymiarze sprawiedliwości</t>
  </si>
  <si>
    <t>Organizacja i zakres działania sekretariatów i administracji sądowej</t>
  </si>
  <si>
    <t>Postępowanie karne i organizacja systemu 
penitencjarnego</t>
  </si>
  <si>
    <t>Prawo rodzinne i opiekuńcze</t>
  </si>
  <si>
    <t>Prawo upadłościowe i naprawcze</t>
  </si>
  <si>
    <t>Rejestry sądowe</t>
  </si>
  <si>
    <t>Zestawienie godzin Administracja w wymiarze sprawiedliwości</t>
  </si>
  <si>
    <t>W*</t>
  </si>
  <si>
    <t>wykłady</t>
  </si>
  <si>
    <t>Ustrój i organizacja ksiąg wieczystych</t>
  </si>
  <si>
    <t>Ustrój sądów powszechnych</t>
  </si>
  <si>
    <t>Ustrój sądów administracyjnych</t>
  </si>
  <si>
    <t xml:space="preserve">Ustrój prokuratury
</t>
  </si>
  <si>
    <t>wykład</t>
  </si>
  <si>
    <t>e-learning</t>
  </si>
  <si>
    <t>NOWE PUNKTY ECTS, E-LEARNING</t>
  </si>
  <si>
    <r>
      <rPr>
        <b/>
        <sz val="9"/>
        <rFont val="Times New Roman"/>
        <family val="1"/>
        <charset val="238"/>
      </rPr>
      <t>Razem</t>
    </r>
    <r>
      <rPr>
        <sz val="9"/>
        <rFont val="Times New Roman"/>
        <family val="1"/>
        <charset val="238"/>
      </rPr>
      <t>: 1790 (bez praktyk, bhp i przysp. bibl.)</t>
    </r>
  </si>
  <si>
    <t xml:space="preserve">Wyższa Szkoła Pedagogiki i Administracji im. Mieszka I w Poznaniu  Wydział Prawa i Administracji
Plan 2 letnch niestacjonarnych studiów II stopnia (profil praktyczny)
na kierunku  Administracja
</t>
  </si>
  <si>
    <t>Studia niestacjonarne</t>
  </si>
  <si>
    <t>ZO/1</t>
  </si>
  <si>
    <t>Ćw*</t>
  </si>
  <si>
    <t>Wychowanie fizyczne</t>
  </si>
  <si>
    <t>Technologie informacyjne</t>
  </si>
  <si>
    <t>ZO/5</t>
  </si>
  <si>
    <t>Moduł kształcenia podstawowego</t>
  </si>
  <si>
    <t>Moduł kształcenia ogólnego</t>
  </si>
  <si>
    <t>E/1</t>
  </si>
  <si>
    <t>Historia myśli ustrojowo-administracyjnej</t>
  </si>
  <si>
    <t>Postępowanie sądowo-administracyjne</t>
  </si>
  <si>
    <t xml:space="preserve">Zasady organizacji i funkconowania administracji publicznej </t>
  </si>
  <si>
    <t>Odpowiedzialnośc cywilna administracji publicznej</t>
  </si>
  <si>
    <t>Ustroje konstytucyjne państw Unii Europejskiej</t>
  </si>
  <si>
    <t>Polityka socjalna administracji</t>
  </si>
  <si>
    <t>Współczesne systemy administracji publicznej</t>
  </si>
  <si>
    <t>ZO/2</t>
  </si>
  <si>
    <t>E/2</t>
  </si>
  <si>
    <t>E/3</t>
  </si>
  <si>
    <t>Moduł kształcenia kierunkowego</t>
  </si>
  <si>
    <t>Organizacja i uprawnienia policji skarbowej i celnej</t>
  </si>
  <si>
    <t>Administracja ochrony środowiska</t>
  </si>
  <si>
    <t>Prawo ochrony konkurencji</t>
  </si>
  <si>
    <t>System ochrony prawnej konsumenta w Unii Europejskiej</t>
  </si>
  <si>
    <t>Administracyjno-prawne aspekty obrotu nieruchomościami</t>
  </si>
  <si>
    <t>Kontrola administracyjna finansowania projektów ze środków Unii Europejskiej</t>
  </si>
  <si>
    <t>Kierowanie ludzmi</t>
  </si>
  <si>
    <t>Ustrój i funkcjonowanie wymiaru sprawiedliwości w Polsce</t>
  </si>
  <si>
    <t>Patenet w urzędzie - praktyczne aspekty wypełniania</t>
  </si>
  <si>
    <t>Moduł kształcenia specjalnościowego - ( Administracja rządowa i samorządowa)</t>
  </si>
  <si>
    <t>Organizacja i zarządzanie urzedami samorządowymi</t>
  </si>
  <si>
    <t>Organizacja i zarządzanie Urzędem Wojewódzkim</t>
  </si>
  <si>
    <t>Polityka oraz gospodarska regionalna i komunalna</t>
  </si>
  <si>
    <t>Portowe prawo administracyjne</t>
  </si>
  <si>
    <t>Procesy decyzyjne w administracji</t>
  </si>
  <si>
    <t>Polityka morska państwa</t>
  </si>
  <si>
    <t>Prawo wyborcze</t>
  </si>
  <si>
    <t>Organizacja i funkcjnowanie służb mundurowych</t>
  </si>
  <si>
    <t>Adminstracja w zarządzaniu krystysowym</t>
  </si>
  <si>
    <t>Marketing i PR w administracji</t>
  </si>
  <si>
    <t>Bezpieczeństwo społeczności lokalnych</t>
  </si>
  <si>
    <t>Bezpieczeństwo wewnetrzne Unii Europejskiej</t>
  </si>
  <si>
    <t>Prawo karne w bezpieczeństwie publicznym</t>
  </si>
  <si>
    <t>E Moduł Kształcenia Dyplomowego</t>
  </si>
  <si>
    <t>Seminarium dyplomowe- praca dyplomowa</t>
  </si>
  <si>
    <t>E/2,3,4</t>
  </si>
  <si>
    <t>F.  Moduł Praktyka zawodowa</t>
  </si>
  <si>
    <t>Praktyka zawodowa</t>
  </si>
  <si>
    <t>ZO/1,2,3,4</t>
  </si>
  <si>
    <t>ZO/3</t>
  </si>
  <si>
    <t>ZO/4</t>
  </si>
  <si>
    <t>E/4</t>
  </si>
  <si>
    <t>Moduł kształcenia specjalnościowego  ( Administracja bezpieczeństwa publiczego)</t>
  </si>
  <si>
    <t>Zestawienie godzin Administracja rządowa i samorządowa</t>
  </si>
  <si>
    <t>Liczba godzin w/ćw z praktykami i  seminarium</t>
  </si>
  <si>
    <t>Liczba godzin w semestrze</t>
  </si>
  <si>
    <t xml:space="preserve">Liczba godzin w roku akademickim </t>
  </si>
  <si>
    <t>Zestawienie godzin Administracja bezpiezeństwa publicznego</t>
  </si>
  <si>
    <t>Wykladowcy</t>
  </si>
  <si>
    <t>dr Anna Gapińska</t>
  </si>
  <si>
    <t>prof.. Idzi Siatkowski</t>
  </si>
  <si>
    <t>mgr Agnieszka Budka</t>
  </si>
  <si>
    <t>prof. Bolesław Andrzejewski</t>
  </si>
  <si>
    <t>dr Paulina Wiśniewska</t>
  </si>
  <si>
    <t>dr Gerard Kucharski</t>
  </si>
  <si>
    <t>dr Anna Piaczyńska</t>
  </si>
  <si>
    <t>dr Jacek Pokładecki</t>
  </si>
  <si>
    <t>Ustrój polityczno-ekonomiczny państwa</t>
  </si>
  <si>
    <t>* mgr Piotr Hemmerling</t>
  </si>
  <si>
    <t xml:space="preserve">* dr Anna Piaczyńska </t>
  </si>
  <si>
    <t>dr inż. Andrzej Bolewski</t>
  </si>
  <si>
    <t>K. Muszak-Rauhut/  dr Piaczyńska</t>
  </si>
  <si>
    <t xml:space="preserve"> dr I. Materniak</t>
  </si>
  <si>
    <t>mgr Krzysztof Kostewicz</t>
  </si>
  <si>
    <t>dr Zdzisław Krajewski</t>
  </si>
  <si>
    <t>ZOC</t>
  </si>
  <si>
    <t>elearning</t>
  </si>
  <si>
    <t>5 (4+1)</t>
  </si>
  <si>
    <t>3 (2+1)</t>
  </si>
  <si>
    <t>4 (3+1)</t>
  </si>
  <si>
    <t>Metodyka pisana pracy dyplomowej</t>
  </si>
  <si>
    <t>Seminarium magisterskie</t>
  </si>
  <si>
    <t>Polityka oraz gospodarka regionalna i komunalna</t>
  </si>
  <si>
    <t>5(3+1+1)</t>
  </si>
  <si>
    <t>Z</t>
  </si>
  <si>
    <t xml:space="preserve">Przysposobienie biblioteczne </t>
  </si>
  <si>
    <t>Odpowiedzialnośc cywilna w administracji publicznej</t>
  </si>
  <si>
    <t>4(3+1)</t>
  </si>
  <si>
    <t>System obronny państwa</t>
  </si>
  <si>
    <t>Zwalczania przestępczości</t>
  </si>
  <si>
    <r>
      <t xml:space="preserve">ECTS </t>
    </r>
    <r>
      <rPr>
        <sz val="9"/>
        <color rgb="FFFF0000"/>
        <rFont val="Times New Roman"/>
        <family val="1"/>
        <charset val="238"/>
      </rPr>
      <t xml:space="preserve">teoretyczny </t>
    </r>
    <r>
      <rPr>
        <sz val="9"/>
        <rFont val="Times New Roman"/>
        <family val="1"/>
        <charset val="238"/>
      </rPr>
      <t>+</t>
    </r>
    <r>
      <rPr>
        <sz val="9"/>
        <color rgb="FF00B050"/>
        <rFont val="Times New Roman"/>
        <family val="1"/>
        <charset val="238"/>
      </rPr>
      <t xml:space="preserve"> praktyczny</t>
    </r>
  </si>
  <si>
    <r>
      <t>3+</t>
    </r>
    <r>
      <rPr>
        <sz val="9"/>
        <color rgb="FF00B050"/>
        <rFont val="Times New Roman"/>
        <family val="1"/>
        <charset val="238"/>
      </rPr>
      <t>1</t>
    </r>
  </si>
  <si>
    <r>
      <t>3</t>
    </r>
    <r>
      <rPr>
        <sz val="9"/>
        <color rgb="FF00B050"/>
        <rFont val="Times New Roman"/>
        <family val="1"/>
        <charset val="238"/>
      </rPr>
      <t>+1+1</t>
    </r>
  </si>
  <si>
    <r>
      <t>4</t>
    </r>
    <r>
      <rPr>
        <sz val="9"/>
        <color rgb="FF00B050"/>
        <rFont val="Times New Roman"/>
        <family val="1"/>
        <charset val="238"/>
      </rPr>
      <t>+1</t>
    </r>
  </si>
  <si>
    <r>
      <t>3</t>
    </r>
    <r>
      <rPr>
        <sz val="9"/>
        <color rgb="FF00B050"/>
        <rFont val="Times New Roman"/>
        <family val="1"/>
        <charset val="238"/>
      </rPr>
      <t>+1</t>
    </r>
  </si>
  <si>
    <r>
      <t>2</t>
    </r>
    <r>
      <rPr>
        <sz val="9"/>
        <color rgb="FF00B050"/>
        <rFont val="Times New Roman"/>
        <family val="1"/>
        <charset val="238"/>
      </rPr>
      <t>+1</t>
    </r>
  </si>
  <si>
    <r>
      <t>2+</t>
    </r>
    <r>
      <rPr>
        <sz val="9"/>
        <color rgb="FF00B050"/>
        <rFont val="Times New Roman"/>
        <family val="1"/>
        <charset val="238"/>
      </rPr>
      <t>1</t>
    </r>
  </si>
  <si>
    <t>4 (2+1+1)</t>
  </si>
  <si>
    <t>4 (1+3)</t>
  </si>
  <si>
    <r>
      <t>2+</t>
    </r>
    <r>
      <rPr>
        <sz val="9"/>
        <color rgb="FF00B050"/>
        <rFont val="Times New Roman"/>
        <family val="1"/>
        <charset val="238"/>
      </rPr>
      <t>1+1</t>
    </r>
  </si>
  <si>
    <r>
      <t>1</t>
    </r>
    <r>
      <rPr>
        <sz val="9"/>
        <color rgb="FF00B050"/>
        <rFont val="Times New Roman"/>
        <family val="1"/>
        <charset val="238"/>
      </rPr>
      <t>+2</t>
    </r>
  </si>
  <si>
    <t>3 (1+2)</t>
  </si>
  <si>
    <r>
      <t>1</t>
    </r>
    <r>
      <rPr>
        <sz val="9"/>
        <color rgb="FF00B050"/>
        <rFont val="Times New Roman"/>
        <family val="1"/>
        <charset val="238"/>
      </rPr>
      <t>+3</t>
    </r>
  </si>
  <si>
    <r>
      <t>1+</t>
    </r>
    <r>
      <rPr>
        <sz val="9"/>
        <color rgb="FF00B050"/>
        <rFont val="Times New Roman"/>
        <family val="1"/>
        <charset val="238"/>
      </rPr>
      <t>1+2</t>
    </r>
  </si>
  <si>
    <t>1+2</t>
  </si>
  <si>
    <t>4(1+1+2)</t>
  </si>
  <si>
    <t>Policja i straże w systemie bezpieczeństwa</t>
  </si>
  <si>
    <r>
      <t>2</t>
    </r>
    <r>
      <rPr>
        <sz val="9"/>
        <color rgb="FF00B050"/>
        <rFont val="Times New Roman"/>
        <family val="1"/>
        <charset val="238"/>
      </rPr>
      <t>+2</t>
    </r>
  </si>
  <si>
    <t>4 (2+2)</t>
  </si>
  <si>
    <r>
      <t>1+</t>
    </r>
    <r>
      <rPr>
        <sz val="9"/>
        <color rgb="FF00B050"/>
        <rFont val="Times New Roman"/>
        <family val="1"/>
        <charset val="238"/>
      </rPr>
      <t>2</t>
    </r>
  </si>
  <si>
    <r>
      <t>2</t>
    </r>
    <r>
      <rPr>
        <sz val="9"/>
        <color rgb="FF00B050"/>
        <rFont val="Times New Roman"/>
        <family val="1"/>
        <charset val="238"/>
      </rPr>
      <t>+1+1</t>
    </r>
  </si>
  <si>
    <t>4(2+1+1)</t>
  </si>
  <si>
    <t>3(2+1)</t>
  </si>
  <si>
    <r>
      <t>1</t>
    </r>
    <r>
      <rPr>
        <sz val="9"/>
        <color rgb="FF00B050"/>
        <rFont val="Times New Roman"/>
        <family val="1"/>
        <charset val="238"/>
      </rPr>
      <t>+1+1</t>
    </r>
  </si>
  <si>
    <t>3 (1+1+1)</t>
  </si>
  <si>
    <t>3(1+2)</t>
  </si>
  <si>
    <t>Komunikacja społeczna</t>
  </si>
  <si>
    <r>
      <t xml:space="preserve"> (3+</t>
    </r>
    <r>
      <rPr>
        <sz val="9"/>
        <color rgb="FF00B050"/>
        <rFont val="Times New Roman"/>
        <family val="1"/>
        <charset val="238"/>
      </rPr>
      <t>1+2</t>
    </r>
    <r>
      <rPr>
        <sz val="9"/>
        <rFont val="Times New Roman"/>
        <family val="1"/>
        <charset val="238"/>
      </rPr>
      <t>)</t>
    </r>
  </si>
  <si>
    <t>6(3+1+2)</t>
  </si>
  <si>
    <r>
      <t>5+</t>
    </r>
    <r>
      <rPr>
        <sz val="9"/>
        <color rgb="FF00B050"/>
        <rFont val="Times New Roman"/>
        <family val="1"/>
        <charset val="238"/>
      </rPr>
      <t>1</t>
    </r>
  </si>
  <si>
    <t>6(5+1)</t>
  </si>
  <si>
    <r>
      <rPr>
        <b/>
        <sz val="10"/>
        <color rgb="FFFF0000"/>
        <rFont val="Times New Roman"/>
        <family val="1"/>
        <charset val="238"/>
      </rPr>
      <t>3</t>
    </r>
    <r>
      <rPr>
        <b/>
        <sz val="10"/>
        <color rgb="FF00B050"/>
        <rFont val="Times New Roman"/>
        <family val="1"/>
        <charset val="238"/>
      </rPr>
      <t>+10</t>
    </r>
  </si>
  <si>
    <r>
      <t>1+</t>
    </r>
    <r>
      <rPr>
        <sz val="9"/>
        <color rgb="FF00B050"/>
        <rFont val="Times New Roman"/>
        <family val="1"/>
        <charset val="238"/>
      </rPr>
      <t>1</t>
    </r>
  </si>
  <si>
    <t>2 (1+1)</t>
  </si>
  <si>
    <r>
      <t>2+</t>
    </r>
    <r>
      <rPr>
        <sz val="9"/>
        <color rgb="FF00B050"/>
        <rFont val="Times New Roman"/>
        <family val="1"/>
        <charset val="238"/>
      </rPr>
      <t>1+3</t>
    </r>
  </si>
  <si>
    <t>6 (2+1+3)</t>
  </si>
  <si>
    <r>
      <rPr>
        <b/>
        <sz val="9"/>
        <color rgb="FFFF0000"/>
        <rFont val="Times New Roman"/>
        <family val="1"/>
        <charset val="238"/>
      </rPr>
      <t>14</t>
    </r>
    <r>
      <rPr>
        <b/>
        <sz val="9"/>
        <rFont val="Times New Roman"/>
        <family val="1"/>
        <charset val="238"/>
      </rPr>
      <t>+</t>
    </r>
    <r>
      <rPr>
        <b/>
        <sz val="9"/>
        <color rgb="FF00B050"/>
        <rFont val="Times New Roman"/>
        <family val="1"/>
        <charset val="238"/>
      </rPr>
      <t>28</t>
    </r>
  </si>
  <si>
    <r>
      <t>14+</t>
    </r>
    <r>
      <rPr>
        <b/>
        <sz val="9"/>
        <color rgb="FF00B050"/>
        <rFont val="Times New Roman"/>
        <family val="1"/>
        <charset val="238"/>
      </rPr>
      <t>24</t>
    </r>
  </si>
  <si>
    <r>
      <rPr>
        <b/>
        <sz val="9"/>
        <color rgb="FFFF0000"/>
        <rFont val="Times New Roman"/>
        <family val="1"/>
        <charset val="238"/>
      </rPr>
      <t>20+</t>
    </r>
    <r>
      <rPr>
        <b/>
        <sz val="9"/>
        <color rgb="FF00B050"/>
        <rFont val="Times New Roman"/>
        <family val="1"/>
        <charset val="238"/>
      </rPr>
      <t>18</t>
    </r>
  </si>
  <si>
    <t>4(1+3)</t>
  </si>
  <si>
    <r>
      <rPr>
        <b/>
        <sz val="9"/>
        <color rgb="FFFF0000"/>
        <rFont val="Times New Roman"/>
        <family val="1"/>
        <charset val="238"/>
      </rPr>
      <t>7</t>
    </r>
    <r>
      <rPr>
        <b/>
        <sz val="9"/>
        <color rgb="FF00B050"/>
        <rFont val="Times New Roman"/>
        <family val="1"/>
        <charset val="238"/>
      </rPr>
      <t>+9</t>
    </r>
  </si>
  <si>
    <t>Grupa zajęć ogólnych</t>
  </si>
  <si>
    <t>Grupa zajęć podstawowych</t>
  </si>
  <si>
    <t>Grupa zajęc kierunkowych</t>
  </si>
  <si>
    <t>Grupa zajęć do wyboru - Administracja rządowa i samorządowa</t>
  </si>
  <si>
    <t>Grupa zajęc do wyboru - Administracja bezpieczeństwa publiczego</t>
  </si>
  <si>
    <t xml:space="preserve">Poznańska Akademia Medyczna Nauk Stosowanych im.  Księcia Mieszka I w Poznaniu Filia  w Wągrowcu
Harmonogram realizacji programu 2 letnich niestacjonarnych studiów II stopnia (profil praktyczny)
na kierunku  Administracja
</t>
  </si>
  <si>
    <t xml:space="preserve"> ECTS, E-LEARNING</t>
  </si>
  <si>
    <t>Praktyka zawodowa (3 m) (360h)</t>
  </si>
  <si>
    <t>Historia myśli ustrojowo-adminstracyjnej i socjologiczno-ekonomicznej</t>
  </si>
  <si>
    <t>Prawo administracyjne</t>
  </si>
  <si>
    <t>Socjologia organizacji</t>
  </si>
  <si>
    <t>Pomoc społeczna w Polsce</t>
  </si>
  <si>
    <t>Zarządzanie zasobami ludzkimi</t>
  </si>
  <si>
    <t>System ochrony prawnej w Unii Eurpejskiej</t>
  </si>
  <si>
    <t xml:space="preserve">Restrukturyzacja zatrudnienia </t>
  </si>
  <si>
    <t>E/ZOC</t>
  </si>
  <si>
    <t>Rynek pracy jako warunek zarządzania zasaobami ludzkimi</t>
  </si>
  <si>
    <t xml:space="preserve">Wartościowanie pracy i systemy wynagordzeń </t>
  </si>
  <si>
    <t xml:space="preserve">Zarządzannie kompetencjami </t>
  </si>
  <si>
    <t>Style kierowania kreatywnego</t>
  </si>
  <si>
    <t>Diagnozowanie i rozwiązywanie konflików w zespole</t>
  </si>
  <si>
    <t>Planowanie zatrudnienia</t>
  </si>
  <si>
    <t xml:space="preserve">Realizacja funkcji personalnej w przedsiebiorstwie </t>
  </si>
  <si>
    <t>2+1</t>
  </si>
  <si>
    <t>Grupa zajęc do wyboru - Zarządzanie kadrami w administracji</t>
  </si>
  <si>
    <t>3+2</t>
  </si>
  <si>
    <t>1+3</t>
  </si>
  <si>
    <t>3+1</t>
  </si>
  <si>
    <t>2+3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</si>
</sst>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4"/>
      <color rgb="FF00B0F0"/>
      <name val="Calibri"/>
      <family val="2"/>
      <charset val="238"/>
      <scheme val="minor"/>
    </font>
    <font>
      <sz val="6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9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rgb="FFFF0000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7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460">
    <xf numFmtId="0" fontId="0" fillId="0" borderId="0" xfId="0"/>
    <xf numFmtId="1" fontId="2" fillId="0" borderId="35" xfId="1" applyNumberFormat="1" applyFont="1" applyFill="1" applyBorder="1" applyAlignment="1">
      <alignment horizontal="center" vertical="center"/>
    </xf>
    <xf numFmtId="1" fontId="2" fillId="0" borderId="4" xfId="1" applyNumberFormat="1" applyFont="1" applyFill="1" applyBorder="1" applyAlignment="1">
      <alignment horizontal="center" vertical="center" wrapText="1"/>
    </xf>
    <xf numFmtId="1" fontId="2" fillId="0" borderId="36" xfId="1" applyNumberFormat="1" applyFont="1" applyFill="1" applyBorder="1" applyAlignment="1">
      <alignment horizontal="center" vertical="center"/>
    </xf>
    <xf numFmtId="1" fontId="2" fillId="0" borderId="9" xfId="1" applyNumberFormat="1" applyFont="1" applyFill="1" applyBorder="1" applyAlignment="1">
      <alignment horizontal="center" vertical="center" wrapText="1"/>
    </xf>
    <xf numFmtId="1" fontId="2" fillId="0" borderId="37" xfId="1" applyNumberFormat="1" applyFont="1" applyFill="1" applyBorder="1" applyAlignment="1">
      <alignment horizontal="center" vertical="center"/>
    </xf>
    <xf numFmtId="1" fontId="2" fillId="0" borderId="12" xfId="1" applyNumberFormat="1" applyFont="1" applyFill="1" applyBorder="1" applyAlignment="1">
      <alignment horizontal="center" vertical="center" wrapText="1"/>
    </xf>
    <xf numFmtId="1" fontId="2" fillId="0" borderId="19" xfId="1" applyNumberFormat="1" applyFont="1" applyFill="1" applyBorder="1" applyAlignment="1">
      <alignment horizontal="center" vertical="top" wrapText="1"/>
    </xf>
    <xf numFmtId="1" fontId="2" fillId="0" borderId="24" xfId="1" applyNumberFormat="1" applyFont="1" applyFill="1" applyBorder="1" applyAlignment="1">
      <alignment horizontal="center" vertical="top" wrapText="1"/>
    </xf>
    <xf numFmtId="1" fontId="2" fillId="0" borderId="12" xfId="1" applyNumberFormat="1" applyFont="1" applyFill="1" applyBorder="1" applyAlignment="1">
      <alignment horizontal="center" vertical="top" wrapText="1"/>
    </xf>
    <xf numFmtId="1" fontId="2" fillId="2" borderId="27" xfId="1" applyNumberFormat="1" applyFont="1" applyFill="1" applyBorder="1" applyAlignment="1">
      <alignment horizontal="center" vertical="center"/>
    </xf>
    <xf numFmtId="1" fontId="2" fillId="2" borderId="11" xfId="1" applyNumberFormat="1" applyFont="1" applyFill="1" applyBorder="1" applyAlignment="1">
      <alignment horizontal="center" vertical="center"/>
    </xf>
    <xf numFmtId="1" fontId="2" fillId="2" borderId="14" xfId="1" applyNumberFormat="1" applyFont="1" applyFill="1" applyBorder="1" applyAlignment="1">
      <alignment horizontal="center" vertical="center"/>
    </xf>
    <xf numFmtId="1" fontId="3" fillId="0" borderId="53" xfId="1" applyNumberFormat="1" applyFont="1" applyFill="1" applyBorder="1" applyAlignment="1">
      <alignment horizontal="center" vertical="center" wrapText="1"/>
    </xf>
    <xf numFmtId="1" fontId="3" fillId="0" borderId="41" xfId="1" applyNumberFormat="1" applyFont="1" applyFill="1" applyBorder="1" applyAlignment="1">
      <alignment horizontal="center" vertical="center" wrapText="1"/>
    </xf>
    <xf numFmtId="1" fontId="2" fillId="2" borderId="52" xfId="1" applyNumberFormat="1" applyFont="1" applyFill="1" applyBorder="1" applyAlignment="1">
      <alignment horizontal="center" vertical="center"/>
    </xf>
    <xf numFmtId="1" fontId="2" fillId="0" borderId="37" xfId="1" applyNumberFormat="1" applyFont="1" applyFill="1" applyBorder="1" applyAlignment="1">
      <alignment horizontal="center" vertical="top" wrapText="1"/>
    </xf>
    <xf numFmtId="1" fontId="3" fillId="4" borderId="41" xfId="1" applyNumberFormat="1" applyFont="1" applyFill="1" applyBorder="1" applyAlignment="1">
      <alignment horizontal="center" vertical="center" wrapText="1"/>
    </xf>
    <xf numFmtId="1" fontId="2" fillId="5" borderId="4" xfId="1" applyNumberFormat="1" applyFont="1" applyFill="1" applyBorder="1" applyAlignment="1">
      <alignment horizontal="center" vertical="center" wrapText="1"/>
    </xf>
    <xf numFmtId="1" fontId="2" fillId="5" borderId="17" xfId="1" applyNumberFormat="1" applyFont="1" applyFill="1" applyBorder="1" applyAlignment="1">
      <alignment horizontal="center" vertical="center" wrapText="1"/>
    </xf>
    <xf numFmtId="1" fontId="2" fillId="5" borderId="35" xfId="1" applyNumberFormat="1" applyFont="1" applyFill="1" applyBorder="1" applyAlignment="1">
      <alignment horizontal="center" vertical="center" wrapText="1"/>
    </xf>
    <xf numFmtId="1" fontId="2" fillId="5" borderId="1" xfId="1" applyNumberFormat="1" applyFont="1" applyFill="1" applyBorder="1" applyAlignment="1">
      <alignment horizontal="center" vertical="center" wrapText="1"/>
    </xf>
    <xf numFmtId="1" fontId="2" fillId="5" borderId="28" xfId="1" applyNumberFormat="1" applyFont="1" applyFill="1" applyBorder="1" applyAlignment="1">
      <alignment horizontal="center" vertical="center" wrapText="1"/>
    </xf>
    <xf numFmtId="1" fontId="3" fillId="0" borderId="34" xfId="1" applyNumberFormat="1" applyFont="1" applyFill="1" applyBorder="1" applyAlignment="1">
      <alignment horizontal="center" vertical="center" wrapText="1"/>
    </xf>
    <xf numFmtId="1" fontId="3" fillId="3" borderId="33" xfId="1" applyNumberFormat="1" applyFont="1" applyFill="1" applyBorder="1" applyAlignment="1">
      <alignment horizontal="center" vertical="center" wrapText="1"/>
    </xf>
    <xf numFmtId="1" fontId="3" fillId="3" borderId="41" xfId="1" applyNumberFormat="1" applyFont="1" applyFill="1" applyBorder="1" applyAlignment="1">
      <alignment horizontal="center" vertical="center" wrapText="1"/>
    </xf>
    <xf numFmtId="1" fontId="3" fillId="3" borderId="60" xfId="1" applyNumberFormat="1" applyFont="1" applyFill="1" applyBorder="1" applyAlignment="1">
      <alignment horizontal="center" vertical="center" wrapText="1"/>
    </xf>
    <xf numFmtId="1" fontId="3" fillId="3" borderId="54" xfId="1" applyNumberFormat="1" applyFont="1" applyFill="1" applyBorder="1" applyAlignment="1">
      <alignment horizontal="center" vertical="center" wrapText="1"/>
    </xf>
    <xf numFmtId="1" fontId="4" fillId="0" borderId="34" xfId="1" applyNumberFormat="1" applyFont="1" applyFill="1" applyBorder="1" applyAlignment="1">
      <alignment horizontal="center" vertical="center"/>
    </xf>
    <xf numFmtId="1" fontId="5" fillId="4" borderId="34" xfId="1" applyNumberFormat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 wrapText="1"/>
    </xf>
    <xf numFmtId="1" fontId="2" fillId="5" borderId="58" xfId="0" applyNumberFormat="1" applyFont="1" applyFill="1" applyBorder="1" applyAlignment="1">
      <alignment horizontal="left" vertical="center" wrapText="1"/>
    </xf>
    <xf numFmtId="1" fontId="2" fillId="5" borderId="27" xfId="1" applyNumberFormat="1" applyFont="1" applyFill="1" applyBorder="1" applyAlignment="1">
      <alignment horizontal="center" vertical="center"/>
    </xf>
    <xf numFmtId="1" fontId="2" fillId="5" borderId="8" xfId="0" applyNumberFormat="1" applyFont="1" applyFill="1" applyBorder="1" applyAlignment="1">
      <alignment horizontal="left" vertical="center" wrapText="1"/>
    </xf>
    <xf numFmtId="1" fontId="2" fillId="5" borderId="11" xfId="1" applyNumberFormat="1" applyFont="1" applyFill="1" applyBorder="1" applyAlignment="1">
      <alignment horizontal="center" vertical="center"/>
    </xf>
    <xf numFmtId="1" fontId="2" fillId="5" borderId="6" xfId="1" applyNumberFormat="1" applyFont="1" applyFill="1" applyBorder="1" applyAlignment="1">
      <alignment horizontal="center" vertical="center"/>
    </xf>
    <xf numFmtId="1" fontId="2" fillId="5" borderId="14" xfId="1" applyNumberFormat="1" applyFont="1" applyFill="1" applyBorder="1" applyAlignment="1">
      <alignment horizontal="center" vertical="center"/>
    </xf>
    <xf numFmtId="1" fontId="2" fillId="5" borderId="23" xfId="0" applyNumberFormat="1" applyFont="1" applyFill="1" applyBorder="1" applyAlignment="1">
      <alignment horizontal="left" vertical="center" wrapText="1"/>
    </xf>
    <xf numFmtId="1" fontId="2" fillId="5" borderId="22" xfId="1" applyNumberFormat="1" applyFont="1" applyFill="1" applyBorder="1" applyAlignment="1">
      <alignment horizontal="center" vertical="center" wrapText="1"/>
    </xf>
    <xf numFmtId="1" fontId="2" fillId="5" borderId="9" xfId="1" applyNumberFormat="1" applyFont="1" applyFill="1" applyBorder="1" applyAlignment="1">
      <alignment horizontal="center" vertical="center" wrapText="1"/>
    </xf>
    <xf numFmtId="1" fontId="2" fillId="2" borderId="5" xfId="1" applyNumberFormat="1" applyFont="1" applyFill="1" applyBorder="1" applyAlignment="1">
      <alignment horizontal="center" vertical="center"/>
    </xf>
    <xf numFmtId="1" fontId="2" fillId="2" borderId="13" xfId="1" applyNumberFormat="1" applyFont="1" applyFill="1" applyBorder="1" applyAlignment="1">
      <alignment horizontal="center" vertical="center"/>
    </xf>
    <xf numFmtId="1" fontId="2" fillId="2" borderId="5" xfId="1" applyNumberFormat="1" applyFont="1" applyFill="1" applyBorder="1" applyAlignment="1">
      <alignment horizontal="center" vertical="center" wrapText="1"/>
    </xf>
    <xf numFmtId="1" fontId="2" fillId="5" borderId="10" xfId="1" applyNumberFormat="1" applyFont="1" applyFill="1" applyBorder="1" applyAlignment="1">
      <alignment horizontal="center" vertical="center" wrapText="1"/>
    </xf>
    <xf numFmtId="1" fontId="2" fillId="0" borderId="10" xfId="1" applyNumberFormat="1" applyFont="1" applyFill="1" applyBorder="1" applyAlignment="1">
      <alignment horizontal="center" vertical="center" wrapText="1"/>
    </xf>
    <xf numFmtId="1" fontId="2" fillId="0" borderId="13" xfId="1" applyNumberFormat="1" applyFont="1" applyFill="1" applyBorder="1" applyAlignment="1">
      <alignment horizontal="center" vertical="center" wrapText="1"/>
    </xf>
    <xf numFmtId="1" fontId="2" fillId="2" borderId="10" xfId="1" applyNumberFormat="1" applyFont="1" applyFill="1" applyBorder="1" applyAlignment="1">
      <alignment horizontal="center" vertical="center"/>
    </xf>
    <xf numFmtId="1" fontId="2" fillId="5" borderId="58" xfId="1" applyNumberFormat="1" applyFont="1" applyFill="1" applyBorder="1" applyAlignment="1">
      <alignment horizontal="center" vertical="center"/>
    </xf>
    <xf numFmtId="1" fontId="5" fillId="2" borderId="29" xfId="1" applyNumberFormat="1" applyFont="1" applyFill="1" applyBorder="1" applyAlignment="1">
      <alignment horizontal="center" vertical="center"/>
    </xf>
    <xf numFmtId="1" fontId="5" fillId="7" borderId="29" xfId="1" applyNumberFormat="1" applyFont="1" applyFill="1" applyBorder="1" applyAlignment="1">
      <alignment horizontal="center" vertical="center"/>
    </xf>
    <xf numFmtId="1" fontId="2" fillId="7" borderId="22" xfId="1" applyNumberFormat="1" applyFont="1" applyFill="1" applyBorder="1" applyAlignment="1">
      <alignment horizontal="center" vertical="center" wrapText="1"/>
    </xf>
    <xf numFmtId="1" fontId="2" fillId="5" borderId="32" xfId="1" applyNumberFormat="1" applyFont="1" applyFill="1" applyBorder="1" applyAlignment="1">
      <alignment horizontal="center" vertical="center" wrapText="1"/>
    </xf>
    <xf numFmtId="1" fontId="2" fillId="7" borderId="56" xfId="1" applyNumberFormat="1" applyFont="1" applyFill="1" applyBorder="1" applyAlignment="1">
      <alignment horizontal="center" vertical="center" wrapText="1"/>
    </xf>
    <xf numFmtId="1" fontId="2" fillId="5" borderId="31" xfId="1" applyNumberFormat="1" applyFont="1" applyFill="1" applyBorder="1" applyAlignment="1">
      <alignment horizontal="center" vertical="center" wrapText="1"/>
    </xf>
    <xf numFmtId="1" fontId="2" fillId="0" borderId="38" xfId="1" applyNumberFormat="1" applyFont="1" applyFill="1" applyBorder="1" applyAlignment="1">
      <alignment horizontal="center" vertical="center"/>
    </xf>
    <xf numFmtId="1" fontId="2" fillId="0" borderId="31" xfId="1" applyNumberFormat="1" applyFont="1" applyFill="1" applyBorder="1" applyAlignment="1">
      <alignment horizontal="center" vertical="center" wrapText="1"/>
    </xf>
    <xf numFmtId="1" fontId="2" fillId="7" borderId="66" xfId="1" applyNumberFormat="1" applyFont="1" applyFill="1" applyBorder="1" applyAlignment="1">
      <alignment horizontal="center" vertical="center" wrapText="1"/>
    </xf>
    <xf numFmtId="1" fontId="2" fillId="2" borderId="59" xfId="1" applyNumberFormat="1" applyFont="1" applyFill="1" applyBorder="1" applyAlignment="1">
      <alignment horizontal="center" vertical="center"/>
    </xf>
    <xf numFmtId="1" fontId="2" fillId="5" borderId="23" xfId="1" applyNumberFormat="1" applyFont="1" applyFill="1" applyBorder="1" applyAlignment="1">
      <alignment horizontal="center" vertical="center"/>
    </xf>
    <xf numFmtId="1" fontId="2" fillId="5" borderId="10" xfId="0" applyNumberFormat="1" applyFont="1" applyFill="1" applyBorder="1" applyAlignment="1">
      <alignment horizontal="left" vertical="center" wrapText="1"/>
    </xf>
    <xf numFmtId="1" fontId="2" fillId="5" borderId="13" xfId="0" applyNumberFormat="1" applyFont="1" applyFill="1" applyBorder="1" applyAlignment="1">
      <alignment horizontal="left" vertical="center" wrapText="1"/>
    </xf>
    <xf numFmtId="1" fontId="2" fillId="5" borderId="8" xfId="1" applyNumberFormat="1" applyFont="1" applyFill="1" applyBorder="1" applyAlignment="1">
      <alignment horizontal="center" vertical="center"/>
    </xf>
    <xf numFmtId="1" fontId="2" fillId="5" borderId="56" xfId="1" applyNumberFormat="1" applyFont="1" applyFill="1" applyBorder="1" applyAlignment="1">
      <alignment horizontal="center" vertical="center" wrapText="1"/>
    </xf>
    <xf numFmtId="1" fontId="2" fillId="5" borderId="39" xfId="1" applyNumberFormat="1" applyFont="1" applyFill="1" applyBorder="1" applyAlignment="1">
      <alignment horizontal="center" vertical="center" wrapText="1"/>
    </xf>
    <xf numFmtId="1" fontId="2" fillId="5" borderId="38" xfId="1" applyNumberFormat="1" applyFont="1" applyFill="1" applyBorder="1" applyAlignment="1">
      <alignment horizontal="center" vertical="center" wrapText="1"/>
    </xf>
    <xf numFmtId="1" fontId="2" fillId="5" borderId="65" xfId="1" applyNumberFormat="1" applyFont="1" applyFill="1" applyBorder="1" applyAlignment="1">
      <alignment horizontal="center" vertical="center" wrapText="1"/>
    </xf>
    <xf numFmtId="1" fontId="2" fillId="5" borderId="52" xfId="1" applyNumberFormat="1" applyFont="1" applyFill="1" applyBorder="1" applyAlignment="1">
      <alignment horizontal="center" vertical="center"/>
    </xf>
    <xf numFmtId="1" fontId="2" fillId="5" borderId="3" xfId="1" applyNumberFormat="1" applyFont="1" applyFill="1" applyBorder="1" applyAlignment="1">
      <alignment horizontal="center" vertical="center"/>
    </xf>
    <xf numFmtId="1" fontId="2" fillId="5" borderId="36" xfId="1" applyNumberFormat="1" applyFont="1" applyFill="1" applyBorder="1" applyAlignment="1">
      <alignment horizontal="center" vertical="center"/>
    </xf>
    <xf numFmtId="1" fontId="2" fillId="5" borderId="12" xfId="1" applyNumberFormat="1" applyFont="1" applyFill="1" applyBorder="1" applyAlignment="1">
      <alignment horizontal="center" vertical="center" wrapText="1"/>
    </xf>
    <xf numFmtId="1" fontId="2" fillId="5" borderId="13" xfId="1" applyNumberFormat="1" applyFont="1" applyFill="1" applyBorder="1" applyAlignment="1">
      <alignment horizontal="center" vertical="center" wrapText="1"/>
    </xf>
    <xf numFmtId="1" fontId="2" fillId="5" borderId="37" xfId="1" applyNumberFormat="1" applyFont="1" applyFill="1" applyBorder="1" applyAlignment="1">
      <alignment horizontal="center" vertical="center"/>
    </xf>
    <xf numFmtId="1" fontId="3" fillId="4" borderId="43" xfId="1" applyNumberFormat="1" applyFont="1" applyFill="1" applyBorder="1" applyAlignment="1">
      <alignment horizontal="center" vertical="center" wrapText="1"/>
    </xf>
    <xf numFmtId="1" fontId="2" fillId="5" borderId="39" xfId="1" applyNumberFormat="1" applyFont="1" applyFill="1" applyBorder="1" applyAlignment="1">
      <alignment horizontal="center" vertical="center"/>
    </xf>
    <xf numFmtId="1" fontId="2" fillId="5" borderId="38" xfId="1" applyNumberFormat="1" applyFont="1" applyFill="1" applyBorder="1" applyAlignment="1">
      <alignment horizontal="center" vertical="center"/>
    </xf>
    <xf numFmtId="1" fontId="2" fillId="5" borderId="19" xfId="1" applyNumberFormat="1" applyFont="1" applyFill="1" applyBorder="1" applyAlignment="1">
      <alignment horizontal="center" vertical="center" wrapText="1"/>
    </xf>
    <xf numFmtId="1" fontId="2" fillId="7" borderId="24" xfId="1" applyNumberFormat="1" applyFont="1" applyFill="1" applyBorder="1" applyAlignment="1">
      <alignment horizontal="center" vertical="center" wrapText="1"/>
    </xf>
    <xf numFmtId="1" fontId="2" fillId="5" borderId="21" xfId="1" applyNumberFormat="1" applyFont="1" applyFill="1" applyBorder="1" applyAlignment="1">
      <alignment horizontal="center" vertical="center"/>
    </xf>
    <xf numFmtId="1" fontId="3" fillId="0" borderId="33" xfId="1" applyNumberFormat="1" applyFont="1" applyFill="1" applyBorder="1" applyAlignment="1">
      <alignment horizontal="center" vertical="center" wrapText="1"/>
    </xf>
    <xf numFmtId="1" fontId="3" fillId="7" borderId="41" xfId="1" applyNumberFormat="1" applyFont="1" applyFill="1" applyBorder="1" applyAlignment="1">
      <alignment horizontal="center" vertical="center" wrapText="1"/>
    </xf>
    <xf numFmtId="1" fontId="3" fillId="0" borderId="60" xfId="1" applyNumberFormat="1" applyFont="1" applyFill="1" applyBorder="1" applyAlignment="1">
      <alignment horizontal="center" vertical="center" wrapText="1"/>
    </xf>
    <xf numFmtId="1" fontId="2" fillId="5" borderId="67" xfId="1" applyNumberFormat="1" applyFont="1" applyFill="1" applyBorder="1" applyAlignment="1">
      <alignment horizontal="center" vertical="center"/>
    </xf>
    <xf numFmtId="1" fontId="2" fillId="5" borderId="58" xfId="1" applyNumberFormat="1" applyFont="1" applyFill="1" applyBorder="1" applyAlignment="1">
      <alignment horizontal="left" vertical="center" wrapText="1"/>
    </xf>
    <xf numFmtId="1" fontId="2" fillId="5" borderId="57" xfId="1" applyNumberFormat="1" applyFont="1" applyFill="1" applyBorder="1" applyAlignment="1">
      <alignment horizontal="center" vertical="center" wrapText="1"/>
    </xf>
    <xf numFmtId="1" fontId="2" fillId="5" borderId="40" xfId="1" applyNumberFormat="1" applyFont="1" applyFill="1" applyBorder="1" applyAlignment="1">
      <alignment horizontal="center" vertical="center" wrapText="1"/>
    </xf>
    <xf numFmtId="1" fontId="2" fillId="5" borderId="5" xfId="0" applyNumberFormat="1" applyFont="1" applyFill="1" applyBorder="1" applyAlignment="1">
      <alignment horizontal="left" vertical="center" wrapText="1"/>
    </xf>
    <xf numFmtId="1" fontId="2" fillId="5" borderId="58" xfId="1" applyNumberFormat="1" applyFont="1" applyFill="1" applyBorder="1" applyAlignment="1">
      <alignment horizontal="left" vertical="center"/>
    </xf>
    <xf numFmtId="1" fontId="2" fillId="5" borderId="13" xfId="1" applyNumberFormat="1" applyFont="1" applyFill="1" applyBorder="1" applyAlignment="1">
      <alignment horizontal="left" vertical="center" wrapText="1"/>
    </xf>
    <xf numFmtId="1" fontId="2" fillId="5" borderId="59" xfId="1" applyNumberFormat="1" applyFont="1" applyFill="1" applyBorder="1" applyAlignment="1">
      <alignment horizontal="center" vertical="center" wrapText="1"/>
    </xf>
    <xf numFmtId="1" fontId="3" fillId="0" borderId="49" xfId="1" applyNumberFormat="1" applyFont="1" applyFill="1" applyBorder="1" applyAlignment="1">
      <alignment horizontal="center" vertical="center" wrapText="1"/>
    </xf>
    <xf numFmtId="1" fontId="3" fillId="7" borderId="49" xfId="1" applyNumberFormat="1" applyFont="1" applyFill="1" applyBorder="1" applyAlignment="1">
      <alignment horizontal="center" vertical="center" wrapText="1"/>
    </xf>
    <xf numFmtId="1" fontId="2" fillId="2" borderId="59" xfId="1" applyNumberFormat="1" applyFont="1" applyFill="1" applyBorder="1" applyAlignment="1">
      <alignment horizontal="center" vertical="center" wrapText="1"/>
    </xf>
    <xf numFmtId="1" fontId="2" fillId="5" borderId="36" xfId="1" applyNumberFormat="1" applyFont="1" applyFill="1" applyBorder="1" applyAlignment="1">
      <alignment horizontal="center" vertical="center" wrapText="1"/>
    </xf>
    <xf numFmtId="1" fontId="2" fillId="2" borderId="26" xfId="1" applyNumberFormat="1" applyFont="1" applyFill="1" applyBorder="1" applyAlignment="1">
      <alignment horizontal="center" vertical="center"/>
    </xf>
    <xf numFmtId="1" fontId="4" fillId="5" borderId="3" xfId="0" applyNumberFormat="1" applyFont="1" applyFill="1" applyBorder="1" applyAlignment="1">
      <alignment horizontal="left" vertical="center" wrapText="1"/>
    </xf>
    <xf numFmtId="1" fontId="2" fillId="5" borderId="8" xfId="1" applyNumberFormat="1" applyFont="1" applyFill="1" applyBorder="1" applyAlignment="1">
      <alignment horizontal="left" vertical="center" wrapText="1"/>
    </xf>
    <xf numFmtId="1" fontId="2" fillId="5" borderId="40" xfId="1" applyNumberFormat="1" applyFont="1" applyFill="1" applyBorder="1" applyAlignment="1">
      <alignment horizontal="center" vertical="center"/>
    </xf>
    <xf numFmtId="1" fontId="4" fillId="5" borderId="8" xfId="0" applyNumberFormat="1" applyFont="1" applyFill="1" applyBorder="1" applyAlignment="1">
      <alignment horizontal="left" vertical="center"/>
    </xf>
    <xf numFmtId="1" fontId="2" fillId="5" borderId="63" xfId="1" applyNumberFormat="1" applyFont="1" applyFill="1" applyBorder="1" applyAlignment="1">
      <alignment horizontal="center" vertical="center" wrapText="1"/>
    </xf>
    <xf numFmtId="1" fontId="3" fillId="9" borderId="41" xfId="1" applyNumberFormat="1" applyFont="1" applyFill="1" applyBorder="1" applyAlignment="1">
      <alignment horizontal="center" vertical="center" wrapText="1"/>
    </xf>
    <xf numFmtId="1" fontId="3" fillId="4" borderId="34" xfId="1" applyNumberFormat="1" applyFont="1" applyFill="1" applyBorder="1" applyAlignment="1">
      <alignment horizontal="center" vertical="center" wrapText="1"/>
    </xf>
    <xf numFmtId="1" fontId="3" fillId="7" borderId="53" xfId="1" applyNumberFormat="1" applyFont="1" applyFill="1" applyBorder="1" applyAlignment="1">
      <alignment horizontal="center" vertical="center" wrapText="1"/>
    </xf>
    <xf numFmtId="1" fontId="3" fillId="0" borderId="30" xfId="1" applyNumberFormat="1" applyFont="1" applyFill="1" applyBorder="1" applyAlignment="1">
      <alignment horizontal="center" vertical="center" wrapText="1"/>
    </xf>
    <xf numFmtId="0" fontId="0" fillId="5" borderId="0" xfId="0" applyFill="1"/>
    <xf numFmtId="1" fontId="2" fillId="5" borderId="68" xfId="1" applyNumberFormat="1" applyFont="1" applyFill="1" applyBorder="1" applyAlignment="1">
      <alignment horizontal="center" vertical="center" wrapText="1"/>
    </xf>
    <xf numFmtId="1" fontId="2" fillId="5" borderId="69" xfId="1" applyNumberFormat="1" applyFont="1" applyFill="1" applyBorder="1" applyAlignment="1">
      <alignment horizontal="center" vertical="center" wrapText="1"/>
    </xf>
    <xf numFmtId="1" fontId="2" fillId="7" borderId="17" xfId="1" applyNumberFormat="1" applyFont="1" applyFill="1" applyBorder="1" applyAlignment="1">
      <alignment horizontal="center" vertical="center" wrapText="1"/>
    </xf>
    <xf numFmtId="1" fontId="2" fillId="0" borderId="69" xfId="1" applyNumberFormat="1" applyFont="1" applyFill="1" applyBorder="1" applyAlignment="1">
      <alignment horizontal="center" vertical="center"/>
    </xf>
    <xf numFmtId="1" fontId="2" fillId="0" borderId="68" xfId="1" applyNumberFormat="1" applyFont="1" applyFill="1" applyBorder="1" applyAlignment="1">
      <alignment horizontal="center" vertical="center" wrapText="1"/>
    </xf>
    <xf numFmtId="1" fontId="2" fillId="0" borderId="22" xfId="1" applyNumberFormat="1" applyFont="1" applyFill="1" applyBorder="1" applyAlignment="1">
      <alignment horizontal="center" vertical="center" wrapText="1"/>
    </xf>
    <xf numFmtId="1" fontId="2" fillId="5" borderId="3" xfId="0" applyNumberFormat="1" applyFont="1" applyFill="1" applyBorder="1" applyAlignment="1">
      <alignment horizontal="left" vertical="center" wrapText="1"/>
    </xf>
    <xf numFmtId="1" fontId="3" fillId="0" borderId="50" xfId="1" applyNumberFormat="1" applyFont="1" applyFill="1" applyBorder="1" applyAlignment="1">
      <alignment horizontal="center" vertical="center" wrapText="1"/>
    </xf>
    <xf numFmtId="1" fontId="2" fillId="2" borderId="16" xfId="1" applyNumberFormat="1" applyFont="1" applyFill="1" applyBorder="1" applyAlignment="1">
      <alignment horizontal="center" vertical="center"/>
    </xf>
    <xf numFmtId="1" fontId="2" fillId="2" borderId="58" xfId="1" applyNumberFormat="1" applyFont="1" applyFill="1" applyBorder="1" applyAlignment="1">
      <alignment horizontal="center" vertical="center"/>
    </xf>
    <xf numFmtId="1" fontId="2" fillId="5" borderId="47" xfId="1" applyNumberFormat="1" applyFont="1" applyFill="1" applyBorder="1" applyAlignment="1">
      <alignment horizontal="center" vertical="center" wrapText="1"/>
    </xf>
    <xf numFmtId="1" fontId="2" fillId="5" borderId="62" xfId="1" applyNumberFormat="1" applyFont="1" applyFill="1" applyBorder="1" applyAlignment="1">
      <alignment horizontal="center" vertical="center" wrapText="1"/>
    </xf>
    <xf numFmtId="1" fontId="2" fillId="2" borderId="61" xfId="1" applyNumberFormat="1" applyFont="1" applyFill="1" applyBorder="1" applyAlignment="1">
      <alignment horizontal="center" vertical="center"/>
    </xf>
    <xf numFmtId="1" fontId="2" fillId="5" borderId="24" xfId="1" applyNumberFormat="1" applyFont="1" applyFill="1" applyBorder="1" applyAlignment="1">
      <alignment horizontal="center" vertical="center" wrapText="1"/>
    </xf>
    <xf numFmtId="1" fontId="3" fillId="3" borderId="53" xfId="1" applyNumberFormat="1" applyFont="1" applyFill="1" applyBorder="1" applyAlignment="1">
      <alignment horizontal="center" vertical="center" wrapText="1"/>
    </xf>
    <xf numFmtId="1" fontId="3" fillId="0" borderId="54" xfId="1" applyNumberFormat="1" applyFont="1" applyFill="1" applyBorder="1" applyAlignment="1">
      <alignment horizontal="center" vertical="center" wrapText="1"/>
    </xf>
    <xf numFmtId="1" fontId="9" fillId="5" borderId="32" xfId="1" applyNumberFormat="1" applyFont="1" applyFill="1" applyBorder="1" applyAlignment="1">
      <alignment horizontal="center" vertical="center" wrapText="1"/>
    </xf>
    <xf numFmtId="1" fontId="9" fillId="5" borderId="56" xfId="1" applyNumberFormat="1" applyFont="1" applyFill="1" applyBorder="1" applyAlignment="1">
      <alignment horizontal="center" vertical="center" wrapText="1"/>
    </xf>
    <xf numFmtId="1" fontId="9" fillId="5" borderId="38" xfId="1" applyNumberFormat="1" applyFont="1" applyFill="1" applyBorder="1" applyAlignment="1">
      <alignment horizontal="center" vertical="center" wrapText="1"/>
    </xf>
    <xf numFmtId="1" fontId="9" fillId="5" borderId="8" xfId="1" applyNumberFormat="1" applyFont="1" applyFill="1" applyBorder="1" applyAlignment="1">
      <alignment horizontal="center" vertical="center"/>
    </xf>
    <xf numFmtId="1" fontId="9" fillId="2" borderId="64" xfId="1" applyNumberFormat="1" applyFont="1" applyFill="1" applyBorder="1" applyAlignment="1">
      <alignment horizontal="center" vertical="center"/>
    </xf>
    <xf numFmtId="1" fontId="9" fillId="0" borderId="31" xfId="1" applyNumberFormat="1" applyFont="1" applyFill="1" applyBorder="1" applyAlignment="1">
      <alignment horizontal="center" vertical="center" wrapText="1"/>
    </xf>
    <xf numFmtId="1" fontId="9" fillId="7" borderId="22" xfId="1" applyNumberFormat="1" applyFont="1" applyFill="1" applyBorder="1" applyAlignment="1">
      <alignment horizontal="center" vertical="center" wrapText="1"/>
    </xf>
    <xf numFmtId="1" fontId="9" fillId="0" borderId="38" xfId="1" applyNumberFormat="1" applyFont="1" applyFill="1" applyBorder="1" applyAlignment="1">
      <alignment horizontal="center" vertical="center"/>
    </xf>
    <xf numFmtId="1" fontId="10" fillId="2" borderId="29" xfId="1" applyNumberFormat="1" applyFont="1" applyFill="1" applyBorder="1" applyAlignment="1">
      <alignment horizontal="center" vertical="center"/>
    </xf>
    <xf numFmtId="1" fontId="3" fillId="0" borderId="44" xfId="1" applyNumberFormat="1" applyFont="1" applyFill="1" applyBorder="1" applyAlignment="1">
      <alignment horizontal="center" vertical="center" wrapText="1"/>
    </xf>
    <xf numFmtId="1" fontId="0" fillId="5" borderId="35" xfId="1" applyNumberFormat="1" applyFont="1" applyFill="1" applyBorder="1" applyAlignment="1">
      <alignment horizontal="center" vertical="center" wrapText="1"/>
    </xf>
    <xf numFmtId="1" fontId="9" fillId="2" borderId="5" xfId="1" applyNumberFormat="1" applyFont="1" applyFill="1" applyBorder="1" applyAlignment="1">
      <alignment horizontal="center" vertical="center"/>
    </xf>
    <xf numFmtId="1" fontId="9" fillId="5" borderId="31" xfId="1" applyNumberFormat="1" applyFont="1" applyFill="1" applyBorder="1" applyAlignment="1">
      <alignment horizontal="center" vertical="center" wrapText="1"/>
    </xf>
    <xf numFmtId="0" fontId="4" fillId="0" borderId="42" xfId="1" applyFont="1" applyBorder="1" applyAlignment="1">
      <alignment horizontal="center" vertical="center"/>
    </xf>
    <xf numFmtId="1" fontId="3" fillId="3" borderId="22" xfId="1" applyNumberFormat="1" applyFont="1" applyFill="1" applyBorder="1" applyAlignment="1">
      <alignment horizontal="center" vertical="center" wrapText="1"/>
    </xf>
    <xf numFmtId="1" fontId="3" fillId="0" borderId="22" xfId="1" applyNumberFormat="1" applyFont="1" applyFill="1" applyBorder="1" applyAlignment="1">
      <alignment horizontal="center" vertical="center" wrapText="1"/>
    </xf>
    <xf numFmtId="1" fontId="3" fillId="9" borderId="22" xfId="1" applyNumberFormat="1" applyFont="1" applyFill="1" applyBorder="1" applyAlignment="1">
      <alignment horizontal="center" vertical="center" wrapText="1"/>
    </xf>
    <xf numFmtId="1" fontId="4" fillId="5" borderId="22" xfId="1" applyNumberFormat="1" applyFont="1" applyFill="1" applyBorder="1" applyAlignment="1">
      <alignment horizontal="center" vertical="center"/>
    </xf>
    <xf numFmtId="1" fontId="4" fillId="5" borderId="22" xfId="1" applyNumberFormat="1" applyFont="1" applyFill="1" applyBorder="1" applyAlignment="1">
      <alignment horizontal="center" vertical="center" wrapText="1"/>
    </xf>
    <xf numFmtId="1" fontId="4" fillId="2" borderId="22" xfId="1" applyNumberFormat="1" applyFont="1" applyFill="1" applyBorder="1" applyAlignment="1">
      <alignment horizontal="center" vertical="center"/>
    </xf>
    <xf numFmtId="1" fontId="2" fillId="5" borderId="22" xfId="1" applyNumberFormat="1" applyFont="1" applyFill="1" applyBorder="1" applyAlignment="1">
      <alignment horizontal="center" vertical="center"/>
    </xf>
    <xf numFmtId="1" fontId="2" fillId="2" borderId="22" xfId="1" applyNumberFormat="1" applyFont="1" applyFill="1" applyBorder="1" applyAlignment="1">
      <alignment horizontal="center" vertical="center"/>
    </xf>
    <xf numFmtId="1" fontId="7" fillId="7" borderId="24" xfId="1" applyNumberFormat="1" applyFont="1" applyFill="1" applyBorder="1" applyAlignment="1">
      <alignment horizontal="center" vertical="top" textRotation="255" wrapText="1"/>
    </xf>
    <xf numFmtId="1" fontId="2" fillId="7" borderId="24" xfId="1" applyNumberFormat="1" applyFont="1" applyFill="1" applyBorder="1" applyAlignment="1">
      <alignment horizontal="center" vertical="top" wrapText="1"/>
    </xf>
    <xf numFmtId="1" fontId="2" fillId="2" borderId="4" xfId="1" applyNumberFormat="1" applyFont="1" applyFill="1" applyBorder="1" applyAlignment="1">
      <alignment horizontal="center" vertical="center"/>
    </xf>
    <xf numFmtId="1" fontId="2" fillId="2" borderId="9" xfId="1" applyNumberFormat="1" applyFont="1" applyFill="1" applyBorder="1" applyAlignment="1">
      <alignment horizontal="center" vertical="center"/>
    </xf>
    <xf numFmtId="1" fontId="2" fillId="2" borderId="12" xfId="1" applyNumberFormat="1" applyFont="1" applyFill="1" applyBorder="1" applyAlignment="1">
      <alignment horizontal="center" vertical="center"/>
    </xf>
    <xf numFmtId="1" fontId="5" fillId="4" borderId="33" xfId="1" applyNumberFormat="1" applyFont="1" applyFill="1" applyBorder="1" applyAlignment="1">
      <alignment horizontal="center" vertical="center"/>
    </xf>
    <xf numFmtId="1" fontId="2" fillId="2" borderId="57" xfId="1" applyNumberFormat="1" applyFont="1" applyFill="1" applyBorder="1" applyAlignment="1">
      <alignment horizontal="center" vertical="center"/>
    </xf>
    <xf numFmtId="1" fontId="3" fillId="4" borderId="53" xfId="1" applyNumberFormat="1" applyFont="1" applyFill="1" applyBorder="1" applyAlignment="1">
      <alignment horizontal="center" vertical="center" wrapText="1"/>
    </xf>
    <xf numFmtId="1" fontId="2" fillId="2" borderId="48" xfId="1" applyNumberFormat="1" applyFont="1" applyFill="1" applyBorder="1" applyAlignment="1">
      <alignment horizontal="center" vertical="center"/>
    </xf>
    <xf numFmtId="1" fontId="2" fillId="2" borderId="19" xfId="1" applyNumberFormat="1" applyFont="1" applyFill="1" applyBorder="1" applyAlignment="1">
      <alignment horizontal="center" vertical="center"/>
    </xf>
    <xf numFmtId="1" fontId="2" fillId="2" borderId="31" xfId="1" applyNumberFormat="1" applyFont="1" applyFill="1" applyBorder="1" applyAlignment="1">
      <alignment horizontal="center" vertical="center"/>
    </xf>
    <xf numFmtId="1" fontId="2" fillId="2" borderId="32" xfId="1" applyNumberFormat="1" applyFont="1" applyFill="1" applyBorder="1" applyAlignment="1">
      <alignment horizontal="center" vertical="center"/>
    </xf>
    <xf numFmtId="1" fontId="4" fillId="0" borderId="28" xfId="1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" fontId="4" fillId="0" borderId="28" xfId="1" applyNumberFormat="1" applyFont="1" applyBorder="1" applyAlignment="1">
      <alignment horizontal="center" vertical="center"/>
    </xf>
    <xf numFmtId="1" fontId="4" fillId="0" borderId="0" xfId="1" applyNumberFormat="1" applyFont="1" applyBorder="1" applyAlignment="1">
      <alignment horizontal="center" vertical="center"/>
    </xf>
    <xf numFmtId="1" fontId="4" fillId="0" borderId="1" xfId="1" applyNumberFormat="1" applyFont="1" applyBorder="1" applyAlignment="1">
      <alignment horizontal="center" vertical="center"/>
    </xf>
    <xf numFmtId="1" fontId="2" fillId="0" borderId="2" xfId="1" applyNumberFormat="1" applyFont="1" applyFill="1" applyBorder="1" applyAlignment="1">
      <alignment horizontal="center" vertical="top"/>
    </xf>
    <xf numFmtId="1" fontId="3" fillId="0" borderId="2" xfId="1" applyNumberFormat="1" applyFont="1" applyFill="1" applyBorder="1" applyAlignment="1">
      <alignment horizontal="center" vertical="top"/>
    </xf>
    <xf numFmtId="1" fontId="2" fillId="0" borderId="40" xfId="1" applyNumberFormat="1" applyFont="1" applyFill="1" applyBorder="1" applyAlignment="1">
      <alignment horizontal="center" vertical="center"/>
    </xf>
    <xf numFmtId="1" fontId="2" fillId="5" borderId="73" xfId="1" applyNumberFormat="1" applyFont="1" applyFill="1" applyBorder="1" applyAlignment="1">
      <alignment horizontal="center" vertical="center"/>
    </xf>
    <xf numFmtId="1" fontId="4" fillId="5" borderId="36" xfId="1" applyNumberFormat="1" applyFont="1" applyFill="1" applyBorder="1" applyAlignment="1">
      <alignment horizontal="center" vertical="center"/>
    </xf>
    <xf numFmtId="1" fontId="2" fillId="5" borderId="9" xfId="0" applyNumberFormat="1" applyFont="1" applyFill="1" applyBorder="1" applyAlignment="1">
      <alignment horizontal="left" vertical="center" wrapText="1"/>
    </xf>
    <xf numFmtId="0" fontId="4" fillId="0" borderId="53" xfId="1" applyFont="1" applyBorder="1" applyAlignment="1">
      <alignment horizontal="center" vertical="center" wrapText="1"/>
    </xf>
    <xf numFmtId="0" fontId="0" fillId="0" borderId="24" xfId="0" applyBorder="1"/>
    <xf numFmtId="1" fontId="2" fillId="0" borderId="17" xfId="1" applyNumberFormat="1" applyFont="1" applyFill="1" applyBorder="1" applyAlignment="1">
      <alignment horizontal="center" vertical="center"/>
    </xf>
    <xf numFmtId="1" fontId="2" fillId="5" borderId="56" xfId="1" applyNumberFormat="1" applyFont="1" applyFill="1" applyBorder="1" applyAlignment="1">
      <alignment horizontal="center" vertical="center"/>
    </xf>
    <xf numFmtId="1" fontId="2" fillId="5" borderId="24" xfId="1" applyNumberFormat="1" applyFont="1" applyFill="1" applyBorder="1" applyAlignment="1">
      <alignment horizontal="center" vertical="center"/>
    </xf>
    <xf numFmtId="1" fontId="2" fillId="5" borderId="17" xfId="1" applyNumberFormat="1" applyFont="1" applyFill="1" applyBorder="1" applyAlignment="1">
      <alignment horizontal="center" vertical="center"/>
    </xf>
    <xf numFmtId="1" fontId="2" fillId="0" borderId="56" xfId="1" applyNumberFormat="1" applyFont="1" applyFill="1" applyBorder="1" applyAlignment="1">
      <alignment horizontal="center" vertical="center"/>
    </xf>
    <xf numFmtId="1" fontId="2" fillId="0" borderId="22" xfId="1" applyNumberFormat="1" applyFont="1" applyFill="1" applyBorder="1" applyAlignment="1">
      <alignment horizontal="center" vertical="center"/>
    </xf>
    <xf numFmtId="1" fontId="4" fillId="0" borderId="2" xfId="1" applyNumberFormat="1" applyFont="1" applyFill="1" applyBorder="1" applyAlignment="1">
      <alignment horizontal="center" vertical="center"/>
    </xf>
    <xf numFmtId="1" fontId="4" fillId="0" borderId="2" xfId="1" applyNumberFormat="1" applyFont="1" applyBorder="1" applyAlignment="1">
      <alignment horizontal="center" vertical="center"/>
    </xf>
    <xf numFmtId="0" fontId="4" fillId="0" borderId="41" xfId="1" applyFont="1" applyBorder="1" applyAlignment="1">
      <alignment horizontal="center" vertical="center"/>
    </xf>
    <xf numFmtId="0" fontId="0" fillId="0" borderId="2" xfId="0" applyBorder="1"/>
    <xf numFmtId="1" fontId="2" fillId="11" borderId="22" xfId="1" applyNumberFormat="1" applyFont="1" applyFill="1" applyBorder="1" applyAlignment="1">
      <alignment horizontal="center" vertical="center"/>
    </xf>
    <xf numFmtId="1" fontId="2" fillId="11" borderId="24" xfId="1" applyNumberFormat="1" applyFont="1" applyFill="1" applyBorder="1" applyAlignment="1">
      <alignment horizontal="center" vertical="center"/>
    </xf>
    <xf numFmtId="1" fontId="2" fillId="11" borderId="17" xfId="1" applyNumberFormat="1" applyFont="1" applyFill="1" applyBorder="1" applyAlignment="1">
      <alignment horizontal="center" vertical="center"/>
    </xf>
    <xf numFmtId="1" fontId="13" fillId="11" borderId="56" xfId="1" applyNumberFormat="1" applyFont="1" applyFill="1" applyBorder="1" applyAlignment="1">
      <alignment horizontal="center" vertical="center"/>
    </xf>
    <xf numFmtId="1" fontId="2" fillId="4" borderId="17" xfId="1" applyNumberFormat="1" applyFont="1" applyFill="1" applyBorder="1" applyAlignment="1">
      <alignment horizontal="center" vertical="center"/>
    </xf>
    <xf numFmtId="1" fontId="2" fillId="4" borderId="22" xfId="1" applyNumberFormat="1" applyFont="1" applyFill="1" applyBorder="1" applyAlignment="1">
      <alignment horizontal="center" vertical="center"/>
    </xf>
    <xf numFmtId="1" fontId="2" fillId="4" borderId="24" xfId="1" applyNumberFormat="1" applyFont="1" applyFill="1" applyBorder="1" applyAlignment="1">
      <alignment horizontal="center" vertical="center"/>
    </xf>
    <xf numFmtId="1" fontId="2" fillId="4" borderId="8" xfId="0" applyNumberFormat="1" applyFont="1" applyFill="1" applyBorder="1" applyAlignment="1">
      <alignment horizontal="left" vertical="center" wrapText="1"/>
    </xf>
    <xf numFmtId="1" fontId="13" fillId="4" borderId="22" xfId="1" applyNumberFormat="1" applyFont="1" applyFill="1" applyBorder="1" applyAlignment="1">
      <alignment horizontal="center" vertical="center"/>
    </xf>
    <xf numFmtId="1" fontId="13" fillId="4" borderId="17" xfId="1" applyNumberFormat="1" applyFont="1" applyFill="1" applyBorder="1" applyAlignment="1">
      <alignment horizontal="center" vertical="center"/>
    </xf>
    <xf numFmtId="1" fontId="13" fillId="4" borderId="24" xfId="1" applyNumberFormat="1" applyFont="1" applyFill="1" applyBorder="1" applyAlignment="1">
      <alignment horizontal="center" vertical="center"/>
    </xf>
    <xf numFmtId="1" fontId="2" fillId="5" borderId="2" xfId="1" applyNumberFormat="1" applyFont="1" applyFill="1" applyBorder="1" applyAlignment="1">
      <alignment horizontal="center" vertical="center" wrapText="1"/>
    </xf>
    <xf numFmtId="1" fontId="2" fillId="0" borderId="24" xfId="1" applyNumberFormat="1" applyFont="1" applyFill="1" applyBorder="1" applyAlignment="1">
      <alignment horizontal="center" vertical="center" wrapText="1"/>
    </xf>
    <xf numFmtId="1" fontId="3" fillId="5" borderId="22" xfId="1" applyNumberFormat="1" applyFont="1" applyFill="1" applyBorder="1" applyAlignment="1">
      <alignment horizontal="center" vertical="center" wrapText="1"/>
    </xf>
    <xf numFmtId="1" fontId="5" fillId="5" borderId="22" xfId="1" applyNumberFormat="1" applyFont="1" applyFill="1" applyBorder="1" applyAlignment="1">
      <alignment horizontal="center" vertical="center"/>
    </xf>
    <xf numFmtId="1" fontId="3" fillId="5" borderId="24" xfId="1" applyNumberFormat="1" applyFont="1" applyFill="1" applyBorder="1" applyAlignment="1">
      <alignment horizontal="center" vertical="center"/>
    </xf>
    <xf numFmtId="1" fontId="3" fillId="5" borderId="24" xfId="1" applyNumberFormat="1" applyFont="1" applyFill="1" applyBorder="1" applyAlignment="1">
      <alignment horizontal="center" vertical="center" wrapText="1"/>
    </xf>
    <xf numFmtId="1" fontId="2" fillId="5" borderId="32" xfId="1" applyNumberFormat="1" applyFont="1" applyFill="1" applyBorder="1" applyAlignment="1">
      <alignment horizontal="center" vertical="center" wrapText="1"/>
    </xf>
    <xf numFmtId="1" fontId="2" fillId="5" borderId="56" xfId="1" applyNumberFormat="1" applyFont="1" applyFill="1" applyBorder="1" applyAlignment="1">
      <alignment horizontal="center" vertical="center" wrapText="1"/>
    </xf>
    <xf numFmtId="1" fontId="2" fillId="5" borderId="31" xfId="1" applyNumberFormat="1" applyFont="1" applyFill="1" applyBorder="1" applyAlignment="1">
      <alignment horizontal="center" vertical="center" wrapText="1"/>
    </xf>
    <xf numFmtId="1" fontId="2" fillId="5" borderId="22" xfId="1" applyNumberFormat="1" applyFont="1" applyFill="1" applyBorder="1" applyAlignment="1">
      <alignment horizontal="center" vertical="center" wrapText="1"/>
    </xf>
    <xf numFmtId="1" fontId="2" fillId="2" borderId="22" xfId="1" applyNumberFormat="1" applyFont="1" applyFill="1" applyBorder="1" applyAlignment="1">
      <alignment horizontal="center" vertical="center"/>
    </xf>
    <xf numFmtId="1" fontId="2" fillId="5" borderId="40" xfId="1" applyNumberFormat="1" applyFont="1" applyFill="1" applyBorder="1" applyAlignment="1">
      <alignment horizontal="center" vertical="center" wrapText="1"/>
    </xf>
    <xf numFmtId="1" fontId="2" fillId="2" borderId="57" xfId="1" applyNumberFormat="1" applyFont="1" applyFill="1" applyBorder="1" applyAlignment="1">
      <alignment horizontal="center" vertical="center"/>
    </xf>
    <xf numFmtId="1" fontId="2" fillId="5" borderId="17" xfId="1" applyNumberFormat="1" applyFont="1" applyFill="1" applyBorder="1" applyAlignment="1">
      <alignment horizontal="center" vertical="center" wrapText="1"/>
    </xf>
    <xf numFmtId="1" fontId="2" fillId="5" borderId="35" xfId="1" applyNumberFormat="1" applyFont="1" applyFill="1" applyBorder="1" applyAlignment="1">
      <alignment horizontal="center" vertical="center" wrapText="1"/>
    </xf>
    <xf numFmtId="1" fontId="2" fillId="5" borderId="11" xfId="1" applyNumberFormat="1" applyFont="1" applyFill="1" applyBorder="1" applyAlignment="1">
      <alignment horizontal="center" vertical="center"/>
    </xf>
    <xf numFmtId="1" fontId="2" fillId="2" borderId="9" xfId="1" applyNumberFormat="1" applyFont="1" applyFill="1" applyBorder="1" applyAlignment="1">
      <alignment horizontal="center" vertical="center"/>
    </xf>
    <xf numFmtId="1" fontId="2" fillId="5" borderId="22" xfId="1" applyNumberFormat="1" applyFont="1" applyFill="1" applyBorder="1" applyAlignment="1">
      <alignment horizontal="center" vertical="center"/>
    </xf>
    <xf numFmtId="1" fontId="2" fillId="5" borderId="14" xfId="1" applyNumberFormat="1" applyFont="1" applyFill="1" applyBorder="1" applyAlignment="1">
      <alignment horizontal="center" vertical="center"/>
    </xf>
    <xf numFmtId="1" fontId="2" fillId="0" borderId="22" xfId="1" applyNumberFormat="1" applyFont="1" applyFill="1" applyBorder="1" applyAlignment="1">
      <alignment horizontal="center" vertical="center" wrapText="1"/>
    </xf>
    <xf numFmtId="1" fontId="2" fillId="5" borderId="19" xfId="1" applyNumberFormat="1" applyFont="1" applyFill="1" applyBorder="1" applyAlignment="1">
      <alignment horizontal="center" vertical="center" wrapText="1"/>
    </xf>
    <xf numFmtId="1" fontId="3" fillId="0" borderId="41" xfId="1" applyNumberFormat="1" applyFont="1" applyFill="1" applyBorder="1" applyAlignment="1">
      <alignment horizontal="center" vertical="center" wrapText="1"/>
    </xf>
    <xf numFmtId="1" fontId="2" fillId="5" borderId="9" xfId="1" applyNumberFormat="1" applyFont="1" applyFill="1" applyBorder="1" applyAlignment="1">
      <alignment horizontal="center" vertical="center" wrapText="1"/>
    </xf>
    <xf numFmtId="1" fontId="2" fillId="5" borderId="4" xfId="1" applyNumberFormat="1" applyFont="1" applyFill="1" applyBorder="1" applyAlignment="1">
      <alignment horizontal="center" vertical="center" wrapText="1"/>
    </xf>
    <xf numFmtId="1" fontId="3" fillId="0" borderId="34" xfId="1" applyNumberFormat="1" applyFont="1" applyFill="1" applyBorder="1" applyAlignment="1">
      <alignment horizontal="center" vertical="center" wrapText="1"/>
    </xf>
    <xf numFmtId="1" fontId="2" fillId="5" borderId="52" xfId="1" applyNumberFormat="1" applyFont="1" applyFill="1" applyBorder="1" applyAlignment="1">
      <alignment horizontal="center" vertical="center"/>
    </xf>
    <xf numFmtId="1" fontId="2" fillId="0" borderId="37" xfId="1" applyNumberFormat="1" applyFont="1" applyFill="1" applyBorder="1" applyAlignment="1">
      <alignment horizontal="center" vertical="center"/>
    </xf>
    <xf numFmtId="1" fontId="5" fillId="5" borderId="36" xfId="1" applyNumberFormat="1" applyFont="1" applyFill="1" applyBorder="1" applyAlignment="1">
      <alignment horizontal="center" vertical="center"/>
    </xf>
    <xf numFmtId="1" fontId="9" fillId="0" borderId="9" xfId="1" applyNumberFormat="1" applyFont="1" applyFill="1" applyBorder="1" applyAlignment="1">
      <alignment horizontal="center" vertical="center" wrapText="1"/>
    </xf>
    <xf numFmtId="1" fontId="10" fillId="5" borderId="9" xfId="1" applyNumberFormat="1" applyFont="1" applyFill="1" applyBorder="1" applyAlignment="1">
      <alignment horizontal="center" vertical="center"/>
    </xf>
    <xf numFmtId="1" fontId="2" fillId="6" borderId="9" xfId="1" applyNumberFormat="1" applyFont="1" applyFill="1" applyBorder="1" applyAlignment="1">
      <alignment horizontal="center" vertical="center" wrapText="1"/>
    </xf>
    <xf numFmtId="1" fontId="2" fillId="6" borderId="12" xfId="1" applyNumberFormat="1" applyFont="1" applyFill="1" applyBorder="1" applyAlignment="1">
      <alignment horizontal="center" vertical="center" wrapText="1"/>
    </xf>
    <xf numFmtId="1" fontId="2" fillId="5" borderId="37" xfId="1" applyNumberFormat="1" applyFont="1" applyFill="1" applyBorder="1" applyAlignment="1">
      <alignment horizontal="center" vertical="center" wrapText="1"/>
    </xf>
    <xf numFmtId="1" fontId="3" fillId="5" borderId="2" xfId="1" applyNumberFormat="1" applyFont="1" applyFill="1" applyBorder="1" applyAlignment="1">
      <alignment horizontal="center" vertical="center" wrapText="1"/>
    </xf>
    <xf numFmtId="1" fontId="3" fillId="0" borderId="24" xfId="1" applyNumberFormat="1" applyFont="1" applyFill="1" applyBorder="1" applyAlignment="1">
      <alignment horizontal="center" vertical="center" wrapText="1"/>
    </xf>
    <xf numFmtId="1" fontId="2" fillId="12" borderId="75" xfId="0" applyNumberFormat="1" applyFont="1" applyFill="1" applyBorder="1" applyAlignment="1">
      <alignment horizontal="left" vertical="center" wrapText="1"/>
    </xf>
    <xf numFmtId="1" fontId="2" fillId="0" borderId="26" xfId="1" applyNumberFormat="1" applyFont="1" applyFill="1" applyBorder="1" applyAlignment="1">
      <alignment horizontal="center" vertical="center"/>
    </xf>
    <xf numFmtId="1" fontId="2" fillId="0" borderId="57" xfId="1" applyNumberFormat="1" applyFont="1" applyFill="1" applyBorder="1" applyAlignment="1">
      <alignment horizontal="center" vertical="center" wrapText="1"/>
    </xf>
    <xf numFmtId="1" fontId="2" fillId="0" borderId="56" xfId="1" applyNumberFormat="1" applyFont="1" applyFill="1" applyBorder="1" applyAlignment="1">
      <alignment horizontal="center" vertical="center" wrapText="1"/>
    </xf>
    <xf numFmtId="1" fontId="2" fillId="0" borderId="25" xfId="1" applyNumberFormat="1" applyFont="1" applyFill="1" applyBorder="1" applyAlignment="1">
      <alignment horizontal="center" vertical="center"/>
    </xf>
    <xf numFmtId="1" fontId="2" fillId="0" borderId="64" xfId="1" applyNumberFormat="1" applyFont="1" applyFill="1" applyBorder="1" applyAlignment="1">
      <alignment horizontal="center" vertical="center"/>
    </xf>
    <xf numFmtId="1" fontId="2" fillId="2" borderId="38" xfId="1" applyNumberFormat="1" applyFont="1" applyFill="1" applyBorder="1" applyAlignment="1">
      <alignment horizontal="center" vertical="center"/>
    </xf>
    <xf numFmtId="1" fontId="3" fillId="0" borderId="24" xfId="1" applyNumberFormat="1" applyFont="1" applyFill="1" applyBorder="1" applyAlignment="1">
      <alignment horizontal="center" vertical="center"/>
    </xf>
    <xf numFmtId="1" fontId="2" fillId="5" borderId="25" xfId="1" applyNumberFormat="1" applyFont="1" applyFill="1" applyBorder="1" applyAlignment="1">
      <alignment horizontal="center" vertical="center"/>
    </xf>
    <xf numFmtId="1" fontId="16" fillId="2" borderId="9" xfId="1" applyNumberFormat="1" applyFont="1" applyFill="1" applyBorder="1" applyAlignment="1">
      <alignment horizontal="center" vertical="center"/>
    </xf>
    <xf numFmtId="1" fontId="3" fillId="0" borderId="75" xfId="1" applyNumberFormat="1" applyFont="1" applyFill="1" applyBorder="1" applyAlignment="1">
      <alignment horizontal="center" vertical="center" wrapText="1"/>
    </xf>
    <xf numFmtId="1" fontId="3" fillId="0" borderId="54" xfId="1" applyNumberFormat="1" applyFont="1" applyFill="1" applyBorder="1" applyAlignment="1">
      <alignment horizontal="center" vertical="center" wrapText="1"/>
    </xf>
    <xf numFmtId="1" fontId="3" fillId="0" borderId="43" xfId="1" applyNumberFormat="1" applyFont="1" applyFill="1" applyBorder="1" applyAlignment="1">
      <alignment horizontal="center" vertical="center" wrapText="1"/>
    </xf>
    <xf numFmtId="1" fontId="3" fillId="0" borderId="53" xfId="1" applyNumberFormat="1" applyFont="1" applyFill="1" applyBorder="1" applyAlignment="1">
      <alignment horizontal="center" vertical="center" wrapText="1"/>
    </xf>
    <xf numFmtId="1" fontId="5" fillId="0" borderId="22" xfId="1" applyNumberFormat="1" applyFont="1" applyFill="1" applyBorder="1" applyAlignment="1">
      <alignment horizontal="center" vertical="center"/>
    </xf>
    <xf numFmtId="1" fontId="3" fillId="0" borderId="72" xfId="1" applyNumberFormat="1" applyFont="1" applyFill="1" applyBorder="1" applyAlignment="1">
      <alignment horizontal="center" vertical="center" wrapText="1"/>
    </xf>
    <xf numFmtId="1" fontId="3" fillId="0" borderId="37" xfId="1" applyNumberFormat="1" applyFont="1" applyFill="1" applyBorder="1" applyAlignment="1">
      <alignment horizontal="center" vertical="center" wrapText="1"/>
    </xf>
    <xf numFmtId="1" fontId="9" fillId="0" borderId="12" xfId="1" applyNumberFormat="1" applyFont="1" applyFill="1" applyBorder="1" applyAlignment="1">
      <alignment horizontal="center" vertical="center" wrapText="1"/>
    </xf>
    <xf numFmtId="0" fontId="0" fillId="0" borderId="0" xfId="0" applyFill="1"/>
    <xf numFmtId="1" fontId="3" fillId="0" borderId="71" xfId="1" applyNumberFormat="1" applyFont="1" applyFill="1" applyBorder="1" applyAlignment="1">
      <alignment horizontal="center" vertical="center" wrapText="1"/>
    </xf>
    <xf numFmtId="1" fontId="2" fillId="0" borderId="17" xfId="1" applyNumberFormat="1" applyFont="1" applyFill="1" applyBorder="1" applyAlignment="1">
      <alignment horizontal="center" vertical="center" wrapText="1"/>
    </xf>
    <xf numFmtId="1" fontId="7" fillId="0" borderId="24" xfId="1" applyNumberFormat="1" applyFont="1" applyFill="1" applyBorder="1" applyAlignment="1">
      <alignment horizontal="center" vertical="top" textRotation="255" wrapText="1"/>
    </xf>
    <xf numFmtId="1" fontId="5" fillId="0" borderId="36" xfId="1" applyNumberFormat="1" applyFont="1" applyFill="1" applyBorder="1" applyAlignment="1">
      <alignment horizontal="center" vertical="center"/>
    </xf>
    <xf numFmtId="1" fontId="10" fillId="0" borderId="9" xfId="1" applyNumberFormat="1" applyFont="1" applyFill="1" applyBorder="1" applyAlignment="1">
      <alignment horizontal="center" vertical="center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11" xfId="0" applyNumberFormat="1" applyFont="1" applyFill="1" applyBorder="1" applyAlignment="1">
      <alignment horizontal="left" vertical="center" wrapText="1"/>
    </xf>
    <xf numFmtId="1" fontId="2" fillId="0" borderId="11" xfId="1" applyNumberFormat="1" applyFont="1" applyFill="1" applyBorder="1" applyAlignment="1">
      <alignment horizontal="left" vertical="center" wrapText="1"/>
    </xf>
    <xf numFmtId="1" fontId="2" fillId="0" borderId="14" xfId="0" applyNumberFormat="1" applyFont="1" applyFill="1" applyBorder="1" applyAlignment="1">
      <alignment horizontal="left" vertical="center" wrapText="1"/>
    </xf>
    <xf numFmtId="0" fontId="12" fillId="0" borderId="22" xfId="0" applyFont="1" applyFill="1" applyBorder="1" applyAlignment="1">
      <alignment horizontal="center" vertical="center" wrapText="1"/>
    </xf>
    <xf numFmtId="1" fontId="9" fillId="0" borderId="22" xfId="1" applyNumberFormat="1" applyFont="1" applyFill="1" applyBorder="1" applyAlignment="1">
      <alignment horizontal="center" vertical="center" wrapText="1"/>
    </xf>
    <xf numFmtId="1" fontId="2" fillId="0" borderId="21" xfId="1" applyNumberFormat="1" applyFont="1" applyFill="1" applyBorder="1" applyAlignment="1">
      <alignment horizontal="center" vertical="center"/>
    </xf>
    <xf numFmtId="1" fontId="2" fillId="0" borderId="27" xfId="1" applyNumberFormat="1" applyFont="1" applyFill="1" applyBorder="1" applyAlignment="1">
      <alignment horizontal="left" vertical="center" wrapText="1"/>
    </xf>
    <xf numFmtId="1" fontId="2" fillId="0" borderId="27" xfId="0" applyNumberFormat="1" applyFont="1" applyFill="1" applyBorder="1" applyAlignment="1">
      <alignment horizontal="left" vertical="center" wrapText="1"/>
    </xf>
    <xf numFmtId="1" fontId="2" fillId="0" borderId="75" xfId="0" applyNumberFormat="1" applyFont="1" applyFill="1" applyBorder="1" applyAlignment="1">
      <alignment horizontal="left" vertical="center" wrapText="1"/>
    </xf>
    <xf numFmtId="1" fontId="3" fillId="0" borderId="2" xfId="1" applyNumberFormat="1" applyFont="1" applyFill="1" applyBorder="1" applyAlignment="1">
      <alignment horizontal="center" vertical="center" wrapText="1"/>
    </xf>
    <xf numFmtId="1" fontId="2" fillId="2" borderId="75" xfId="1" applyNumberFormat="1" applyFont="1" applyFill="1" applyBorder="1" applyAlignment="1">
      <alignment horizontal="center" vertical="center"/>
    </xf>
    <xf numFmtId="1" fontId="2" fillId="0" borderId="14" xfId="1" applyNumberFormat="1" applyFont="1" applyFill="1" applyBorder="1" applyAlignment="1">
      <alignment horizontal="left" vertical="center" wrapText="1"/>
    </xf>
    <xf numFmtId="1" fontId="5" fillId="5" borderId="17" xfId="1" applyNumberFormat="1" applyFont="1" applyFill="1" applyBorder="1" applyAlignment="1">
      <alignment horizontal="center" vertical="center"/>
    </xf>
    <xf numFmtId="1" fontId="5" fillId="0" borderId="75" xfId="1" applyNumberFormat="1" applyFont="1" applyFill="1" applyBorder="1" applyAlignment="1">
      <alignment horizontal="center" vertical="center"/>
    </xf>
    <xf numFmtId="1" fontId="2" fillId="2" borderId="6" xfId="1" applyNumberFormat="1" applyFont="1" applyFill="1" applyBorder="1" applyAlignment="1">
      <alignment horizontal="center" vertical="center"/>
    </xf>
    <xf numFmtId="1" fontId="9" fillId="5" borderId="9" xfId="1" applyNumberFormat="1" applyFont="1" applyFill="1" applyBorder="1" applyAlignment="1">
      <alignment horizontal="center" vertical="center" wrapText="1"/>
    </xf>
    <xf numFmtId="1" fontId="3" fillId="2" borderId="6" xfId="1" applyNumberFormat="1" applyFont="1" applyFill="1" applyBorder="1" applyAlignment="1">
      <alignment horizontal="center" vertical="center"/>
    </xf>
    <xf numFmtId="1" fontId="2" fillId="2" borderId="27" xfId="1" applyNumberFormat="1" applyFont="1" applyFill="1" applyBorder="1" applyAlignment="1">
      <alignment horizontal="center" vertical="center" wrapText="1"/>
    </xf>
    <xf numFmtId="1" fontId="2" fillId="2" borderId="11" xfId="1" applyNumberFormat="1" applyFont="1" applyFill="1" applyBorder="1" applyAlignment="1">
      <alignment horizontal="center" vertical="center" wrapText="1"/>
    </xf>
    <xf numFmtId="1" fontId="9" fillId="0" borderId="75" xfId="1" applyNumberFormat="1" applyFont="1" applyFill="1" applyBorder="1" applyAlignment="1">
      <alignment horizontal="center" vertical="center" wrapText="1"/>
    </xf>
    <xf numFmtId="1" fontId="2" fillId="5" borderId="75" xfId="1" applyNumberFormat="1" applyFont="1" applyFill="1" applyBorder="1" applyAlignment="1">
      <alignment horizontal="center" vertical="center"/>
    </xf>
    <xf numFmtId="1" fontId="2" fillId="2" borderId="29" xfId="1" applyNumberFormat="1" applyFont="1" applyFill="1" applyBorder="1" applyAlignment="1">
      <alignment horizontal="center" vertical="center"/>
    </xf>
    <xf numFmtId="1" fontId="3" fillId="0" borderId="36" xfId="1" applyNumberFormat="1" applyFont="1" applyFill="1" applyBorder="1" applyAlignment="1">
      <alignment horizontal="center" vertical="center" wrapText="1"/>
    </xf>
    <xf numFmtId="1" fontId="2" fillId="2" borderId="8" xfId="1" applyNumberFormat="1" applyFont="1" applyFill="1" applyBorder="1" applyAlignment="1">
      <alignment horizontal="center" vertical="center"/>
    </xf>
    <xf numFmtId="1" fontId="2" fillId="2" borderId="74" xfId="1" applyNumberFormat="1" applyFont="1" applyFill="1" applyBorder="1" applyAlignment="1">
      <alignment horizontal="center" vertical="center"/>
    </xf>
    <xf numFmtId="1" fontId="5" fillId="0" borderId="5" xfId="1" applyNumberFormat="1" applyFont="1" applyFill="1" applyBorder="1" applyAlignment="1">
      <alignment horizontal="center" vertical="center"/>
    </xf>
    <xf numFmtId="1" fontId="4" fillId="5" borderId="17" xfId="1" applyNumberFormat="1" applyFont="1" applyFill="1" applyBorder="1" applyAlignment="1">
      <alignment horizontal="center" vertical="center"/>
    </xf>
    <xf numFmtId="1" fontId="4" fillId="0" borderId="75" xfId="1" applyNumberFormat="1" applyFont="1" applyFill="1" applyBorder="1" applyAlignment="1">
      <alignment horizontal="center" vertical="center"/>
    </xf>
    <xf numFmtId="1" fontId="4" fillId="0" borderId="22" xfId="1" applyNumberFormat="1" applyFont="1" applyFill="1" applyBorder="1" applyAlignment="1">
      <alignment horizontal="center" vertical="center" wrapText="1"/>
    </xf>
    <xf numFmtId="1" fontId="4" fillId="0" borderId="22" xfId="1" applyNumberFormat="1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1" fontId="16" fillId="2" borderId="22" xfId="1" applyNumberFormat="1" applyFont="1" applyFill="1" applyBorder="1" applyAlignment="1">
      <alignment horizontal="center" vertical="center"/>
    </xf>
    <xf numFmtId="0" fontId="12" fillId="13" borderId="22" xfId="0" applyFont="1" applyFill="1" applyBorder="1" applyAlignment="1">
      <alignment horizontal="center" vertical="center" wrapText="1"/>
    </xf>
    <xf numFmtId="1" fontId="16" fillId="13" borderId="22" xfId="1" applyNumberFormat="1" applyFont="1" applyFill="1" applyBorder="1" applyAlignment="1">
      <alignment horizontal="center" vertical="center"/>
    </xf>
    <xf numFmtId="1" fontId="4" fillId="13" borderId="22" xfId="1" applyNumberFormat="1" applyFont="1" applyFill="1" applyBorder="1" applyAlignment="1">
      <alignment horizontal="center" vertical="center"/>
    </xf>
    <xf numFmtId="1" fontId="19" fillId="13" borderId="22" xfId="1" applyNumberFormat="1" applyFont="1" applyFill="1" applyBorder="1" applyAlignment="1">
      <alignment horizontal="center" vertical="center"/>
    </xf>
    <xf numFmtId="1" fontId="2" fillId="13" borderId="22" xfId="1" applyNumberFormat="1" applyFont="1" applyFill="1" applyBorder="1" applyAlignment="1">
      <alignment horizontal="center" vertical="center"/>
    </xf>
    <xf numFmtId="1" fontId="3" fillId="0" borderId="28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0" fontId="20" fillId="0" borderId="22" xfId="2" applyFont="1" applyBorder="1" applyAlignment="1">
      <alignment horizontal="center" vertical="center"/>
    </xf>
    <xf numFmtId="0" fontId="4" fillId="10" borderId="3" xfId="2" applyFont="1" applyFill="1" applyBorder="1" applyAlignment="1">
      <alignment horizontal="center" vertical="center"/>
    </xf>
    <xf numFmtId="0" fontId="4" fillId="10" borderId="8" xfId="2" applyFont="1" applyFill="1" applyBorder="1" applyAlignment="1">
      <alignment horizontal="center" vertical="center"/>
    </xf>
    <xf numFmtId="0" fontId="4" fillId="10" borderId="23" xfId="2" applyFont="1" applyFill="1" applyBorder="1" applyAlignment="1">
      <alignment horizontal="center" vertical="center"/>
    </xf>
    <xf numFmtId="0" fontId="4" fillId="10" borderId="74" xfId="2" applyFont="1" applyFill="1" applyBorder="1" applyAlignment="1">
      <alignment horizontal="center" vertical="center"/>
    </xf>
    <xf numFmtId="0" fontId="4" fillId="0" borderId="59" xfId="2" applyFont="1" applyFill="1" applyBorder="1" applyAlignment="1">
      <alignment vertical="center" wrapText="1"/>
    </xf>
    <xf numFmtId="0" fontId="4" fillId="0" borderId="10" xfId="2" applyFont="1" applyFill="1" applyBorder="1" applyAlignment="1">
      <alignment vertical="center" wrapText="1"/>
    </xf>
    <xf numFmtId="1" fontId="3" fillId="0" borderId="15" xfId="1" applyNumberFormat="1" applyFont="1" applyFill="1" applyBorder="1" applyAlignment="1">
      <alignment horizontal="center" vertical="center" wrapText="1"/>
    </xf>
    <xf numFmtId="1" fontId="3" fillId="0" borderId="7" xfId="1" applyNumberFormat="1" applyFont="1" applyFill="1" applyBorder="1" applyAlignment="1">
      <alignment horizontal="center" vertical="center" wrapText="1"/>
    </xf>
    <xf numFmtId="1" fontId="9" fillId="0" borderId="7" xfId="1" applyNumberFormat="1" applyFont="1" applyFill="1" applyBorder="1" applyAlignment="1">
      <alignment horizontal="center" vertical="center" wrapText="1"/>
    </xf>
    <xf numFmtId="1" fontId="3" fillId="0" borderId="20" xfId="1" applyNumberFormat="1" applyFont="1" applyFill="1" applyBorder="1" applyAlignment="1">
      <alignment horizontal="center" vertical="center" wrapText="1"/>
    </xf>
    <xf numFmtId="0" fontId="20" fillId="0" borderId="17" xfId="2" applyFont="1" applyFill="1" applyBorder="1" applyAlignment="1">
      <alignment horizontal="center" vertical="center"/>
    </xf>
    <xf numFmtId="0" fontId="4" fillId="0" borderId="5" xfId="2" applyFont="1" applyFill="1" applyBorder="1" applyAlignment="1">
      <alignment vertical="center" wrapText="1"/>
    </xf>
    <xf numFmtId="0" fontId="4" fillId="0" borderId="22" xfId="2" applyFont="1" applyBorder="1" applyAlignment="1">
      <alignment horizontal="center" vertical="center"/>
    </xf>
    <xf numFmtId="0" fontId="4" fillId="5" borderId="10" xfId="2" applyFont="1" applyFill="1" applyBorder="1" applyAlignment="1">
      <alignment vertical="center" wrapText="1"/>
    </xf>
    <xf numFmtId="0" fontId="4" fillId="0" borderId="68" xfId="2" applyFont="1" applyFill="1" applyBorder="1" applyAlignment="1">
      <alignment horizontal="center" vertical="center"/>
    </xf>
    <xf numFmtId="0" fontId="4" fillId="0" borderId="17" xfId="2" applyFont="1" applyFill="1" applyBorder="1" applyAlignment="1">
      <alignment horizontal="center" vertical="center"/>
    </xf>
    <xf numFmtId="0" fontId="4" fillId="0" borderId="69" xfId="2" applyFont="1" applyFill="1" applyBorder="1" applyAlignment="1">
      <alignment horizontal="center" vertical="center"/>
    </xf>
    <xf numFmtId="0" fontId="4" fillId="0" borderId="6" xfId="2" applyFont="1" applyFill="1" applyBorder="1" applyAlignment="1">
      <alignment horizontal="center" vertical="center"/>
    </xf>
    <xf numFmtId="1" fontId="2" fillId="2" borderId="22" xfId="1" applyNumberFormat="1" applyFont="1" applyFill="1" applyBorder="1" applyAlignment="1">
      <alignment horizontal="center" vertical="center" wrapText="1"/>
    </xf>
    <xf numFmtId="0" fontId="4" fillId="0" borderId="31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 vertical="center"/>
    </xf>
    <xf numFmtId="0" fontId="4" fillId="0" borderId="38" xfId="2" applyFont="1" applyFill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31" xfId="2" applyFont="1" applyBorder="1" applyAlignment="1">
      <alignment horizontal="center" vertical="center"/>
    </xf>
    <xf numFmtId="0" fontId="4" fillId="0" borderId="38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21" fillId="0" borderId="22" xfId="0" applyFont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" fillId="5" borderId="22" xfId="2" applyFont="1" applyFill="1" applyBorder="1" applyAlignment="1">
      <alignment horizontal="center"/>
    </xf>
    <xf numFmtId="0" fontId="2" fillId="0" borderId="4" xfId="2" applyFont="1" applyBorder="1" applyAlignment="1">
      <alignment horizontal="center"/>
    </xf>
    <xf numFmtId="0" fontId="2" fillId="5" borderId="17" xfId="2" applyFont="1" applyFill="1" applyBorder="1" applyAlignment="1">
      <alignment horizontal="center"/>
    </xf>
    <xf numFmtId="0" fontId="2" fillId="2" borderId="35" xfId="2" applyFont="1" applyFill="1" applyBorder="1" applyAlignment="1">
      <alignment horizontal="center"/>
    </xf>
    <xf numFmtId="0" fontId="4" fillId="5" borderId="22" xfId="2" applyFont="1" applyFill="1" applyBorder="1" applyAlignment="1">
      <alignment horizontal="center" vertical="center"/>
    </xf>
    <xf numFmtId="0" fontId="2" fillId="0" borderId="9" xfId="2" applyFont="1" applyBorder="1" applyAlignment="1">
      <alignment horizontal="center"/>
    </xf>
    <xf numFmtId="0" fontId="2" fillId="2" borderId="36" xfId="2" applyFont="1" applyFill="1" applyBorder="1" applyAlignment="1">
      <alignment horizontal="center"/>
    </xf>
    <xf numFmtId="0" fontId="4" fillId="0" borderId="4" xfId="2" applyFont="1" applyBorder="1" applyAlignment="1">
      <alignment horizontal="center" vertical="center"/>
    </xf>
    <xf numFmtId="0" fontId="4" fillId="5" borderId="5" xfId="2" applyFont="1" applyFill="1" applyBorder="1" applyAlignment="1">
      <alignment horizontal="center" vertical="center"/>
    </xf>
    <xf numFmtId="0" fontId="4" fillId="2" borderId="35" xfId="2" applyFont="1" applyFill="1" applyBorder="1" applyAlignment="1">
      <alignment horizontal="center" vertical="center"/>
    </xf>
    <xf numFmtId="0" fontId="4" fillId="0" borderId="9" xfId="2" applyFont="1" applyBorder="1" applyAlignment="1">
      <alignment horizontal="center" vertical="center"/>
    </xf>
    <xf numFmtId="0" fontId="4" fillId="5" borderId="10" xfId="2" applyFont="1" applyFill="1" applyBorder="1" applyAlignment="1">
      <alignment horizontal="center" vertical="center"/>
    </xf>
    <xf numFmtId="0" fontId="4" fillId="2" borderId="36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0" borderId="65" xfId="2" applyFont="1" applyBorder="1" applyAlignment="1">
      <alignment horizontal="center" vertical="center"/>
    </xf>
    <xf numFmtId="0" fontId="4" fillId="5" borderId="66" xfId="2" applyFont="1" applyFill="1" applyBorder="1" applyAlignment="1">
      <alignment horizontal="center" vertical="center"/>
    </xf>
    <xf numFmtId="0" fontId="4" fillId="0" borderId="67" xfId="2" applyFont="1" applyBorder="1" applyAlignment="1">
      <alignment horizontal="center" vertical="center"/>
    </xf>
    <xf numFmtId="0" fontId="4" fillId="0" borderId="75" xfId="2" applyFont="1" applyBorder="1" applyAlignment="1">
      <alignment horizontal="center" vertical="center"/>
    </xf>
    <xf numFmtId="0" fontId="4" fillId="2" borderId="4" xfId="2" applyFont="1" applyFill="1" applyBorder="1" applyAlignment="1">
      <alignment horizontal="center" vertical="center"/>
    </xf>
    <xf numFmtId="0" fontId="4" fillId="5" borderId="17" xfId="2" applyFont="1" applyFill="1" applyBorder="1" applyAlignment="1">
      <alignment horizontal="center" vertical="center"/>
    </xf>
    <xf numFmtId="0" fontId="2" fillId="0" borderId="22" xfId="2" applyFont="1" applyBorder="1" applyAlignment="1">
      <alignment horizontal="center"/>
    </xf>
    <xf numFmtId="0" fontId="2" fillId="2" borderId="17" xfId="2" applyFont="1" applyFill="1" applyBorder="1" applyAlignment="1">
      <alignment horizontal="center"/>
    </xf>
    <xf numFmtId="0" fontId="4" fillId="2" borderId="9" xfId="2" applyFont="1" applyFill="1" applyBorder="1" applyAlignment="1">
      <alignment horizontal="center" vertical="center"/>
    </xf>
    <xf numFmtId="0" fontId="4" fillId="2" borderId="22" xfId="2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/>
    </xf>
    <xf numFmtId="0" fontId="12" fillId="5" borderId="22" xfId="0" applyFont="1" applyFill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2" fillId="2" borderId="10" xfId="2" applyFont="1" applyFill="1" applyBorder="1" applyAlignment="1">
      <alignment horizontal="center"/>
    </xf>
    <xf numFmtId="0" fontId="2" fillId="2" borderId="22" xfId="2" applyFont="1" applyFill="1" applyBorder="1" applyAlignment="1">
      <alignment horizontal="center"/>
    </xf>
    <xf numFmtId="0" fontId="22" fillId="5" borderId="17" xfId="2" applyFont="1" applyFill="1" applyBorder="1" applyAlignment="1">
      <alignment horizontal="center"/>
    </xf>
    <xf numFmtId="0" fontId="22" fillId="5" borderId="22" xfId="2" applyFont="1" applyFill="1" applyBorder="1" applyAlignment="1">
      <alignment horizontal="center"/>
    </xf>
    <xf numFmtId="1" fontId="3" fillId="0" borderId="36" xfId="1" applyNumberFormat="1" applyFont="1" applyFill="1" applyBorder="1" applyAlignment="1">
      <alignment horizontal="center" vertical="top" wrapText="1"/>
    </xf>
    <xf numFmtId="1" fontId="3" fillId="0" borderId="10" xfId="1" applyNumberFormat="1" applyFont="1" applyFill="1" applyBorder="1" applyAlignment="1">
      <alignment horizontal="center" vertical="top" wrapText="1"/>
    </xf>
    <xf numFmtId="1" fontId="3" fillId="0" borderId="9" xfId="1" applyNumberFormat="1" applyFont="1" applyFill="1" applyBorder="1" applyAlignment="1">
      <alignment horizontal="center" vertical="top" wrapText="1"/>
    </xf>
    <xf numFmtId="1" fontId="5" fillId="0" borderId="54" xfId="1" applyNumberFormat="1" applyFont="1" applyFill="1" applyBorder="1" applyAlignment="1">
      <alignment horizontal="center" vertical="center"/>
    </xf>
    <xf numFmtId="1" fontId="5" fillId="0" borderId="43" xfId="1" applyNumberFormat="1" applyFont="1" applyFill="1" applyBorder="1" applyAlignment="1">
      <alignment horizontal="center" vertical="center"/>
    </xf>
    <xf numFmtId="1" fontId="5" fillId="0" borderId="44" xfId="1" applyNumberFormat="1" applyFont="1" applyFill="1" applyBorder="1" applyAlignment="1">
      <alignment horizontal="center" vertical="center"/>
    </xf>
    <xf numFmtId="1" fontId="3" fillId="0" borderId="54" xfId="1" applyNumberFormat="1" applyFont="1" applyFill="1" applyBorder="1" applyAlignment="1">
      <alignment horizontal="center" vertical="center" wrapText="1"/>
    </xf>
    <xf numFmtId="1" fontId="3" fillId="0" borderId="43" xfId="1" applyNumberFormat="1" applyFont="1" applyFill="1" applyBorder="1" applyAlignment="1">
      <alignment horizontal="center" vertical="center" wrapText="1"/>
    </xf>
    <xf numFmtId="1" fontId="3" fillId="0" borderId="55" xfId="1" applyNumberFormat="1" applyFont="1" applyFill="1" applyBorder="1" applyAlignment="1">
      <alignment horizontal="center" vertical="center" wrapText="1"/>
    </xf>
    <xf numFmtId="1" fontId="3" fillId="0" borderId="53" xfId="1" applyNumberFormat="1" applyFont="1" applyFill="1" applyBorder="1" applyAlignment="1">
      <alignment horizontal="center" vertical="center" wrapText="1"/>
    </xf>
    <xf numFmtId="1" fontId="2" fillId="0" borderId="28" xfId="1" applyNumberFormat="1" applyFont="1" applyFill="1" applyBorder="1" applyAlignment="1">
      <alignment horizontal="center" vertical="top"/>
    </xf>
    <xf numFmtId="1" fontId="3" fillId="0" borderId="1" xfId="1" applyNumberFormat="1" applyFont="1" applyFill="1" applyBorder="1" applyAlignment="1">
      <alignment horizontal="center" vertical="top" wrapText="1"/>
    </xf>
    <xf numFmtId="1" fontId="2" fillId="0" borderId="2" xfId="1" applyNumberFormat="1" applyFont="1" applyFill="1" applyBorder="1" applyAlignment="1">
      <alignment horizontal="center" vertical="top" textRotation="90" wrapText="1"/>
    </xf>
    <xf numFmtId="1" fontId="2" fillId="0" borderId="20" xfId="1" applyNumberFormat="1" applyFont="1" applyFill="1" applyBorder="1" applyAlignment="1">
      <alignment horizontal="center" vertical="top" textRotation="90" wrapText="1"/>
    </xf>
    <xf numFmtId="1" fontId="2" fillId="8" borderId="18" xfId="1" applyNumberFormat="1" applyFont="1" applyFill="1" applyBorder="1" applyAlignment="1">
      <alignment horizontal="center" vertical="top" textRotation="90" wrapText="1"/>
    </xf>
    <xf numFmtId="1" fontId="2" fillId="8" borderId="7" xfId="1" applyNumberFormat="1" applyFont="1" applyFill="1" applyBorder="1" applyAlignment="1">
      <alignment horizontal="center" vertical="top" textRotation="90" wrapText="1"/>
    </xf>
    <xf numFmtId="1" fontId="2" fillId="0" borderId="16" xfId="1" applyNumberFormat="1" applyFont="1" applyFill="1" applyBorder="1" applyAlignment="1">
      <alignment horizontal="center" vertical="top" wrapText="1"/>
    </xf>
    <xf numFmtId="1" fontId="2" fillId="0" borderId="5" xfId="1" applyNumberFormat="1" applyFont="1" applyFill="1" applyBorder="1" applyAlignment="1">
      <alignment horizontal="center" vertical="top" wrapText="1"/>
    </xf>
    <xf numFmtId="1" fontId="2" fillId="0" borderId="4" xfId="1" applyNumberFormat="1" applyFont="1" applyFill="1" applyBorder="1" applyAlignment="1">
      <alignment horizontal="center" vertical="top" wrapText="1"/>
    </xf>
    <xf numFmtId="1" fontId="2" fillId="0" borderId="28" xfId="1" applyNumberFormat="1" applyFont="1" applyFill="1" applyBorder="1" applyAlignment="1">
      <alignment horizontal="center" vertical="top" wrapText="1"/>
    </xf>
    <xf numFmtId="1" fontId="2" fillId="0" borderId="0" xfId="1" applyNumberFormat="1" applyFont="1" applyFill="1" applyBorder="1" applyAlignment="1">
      <alignment horizontal="center" vertical="top" wrapText="1"/>
    </xf>
    <xf numFmtId="1" fontId="2" fillId="0" borderId="1" xfId="1" applyNumberFormat="1" applyFont="1" applyFill="1" applyBorder="1" applyAlignment="1">
      <alignment horizontal="center" vertical="top" wrapText="1"/>
    </xf>
    <xf numFmtId="1" fontId="2" fillId="0" borderId="14" xfId="1" applyNumberFormat="1" applyFont="1" applyFill="1" applyBorder="1" applyAlignment="1">
      <alignment horizontal="center" vertical="top" textRotation="90" wrapText="1"/>
    </xf>
    <xf numFmtId="1" fontId="2" fillId="0" borderId="7" xfId="1" applyNumberFormat="1" applyFont="1" applyFill="1" applyBorder="1" applyAlignment="1">
      <alignment horizontal="center" vertical="top" textRotation="90" wrapText="1"/>
    </xf>
    <xf numFmtId="1" fontId="2" fillId="0" borderId="25" xfId="1" applyNumberFormat="1" applyFont="1" applyFill="1" applyBorder="1" applyAlignment="1">
      <alignment horizontal="center" vertical="top" wrapText="1"/>
    </xf>
    <xf numFmtId="1" fontId="2" fillId="0" borderId="10" xfId="1" applyNumberFormat="1" applyFont="1" applyFill="1" applyBorder="1" applyAlignment="1">
      <alignment horizontal="center" vertical="top" wrapText="1"/>
    </xf>
    <xf numFmtId="1" fontId="2" fillId="0" borderId="8" xfId="1" applyNumberFormat="1" applyFont="1" applyFill="1" applyBorder="1" applyAlignment="1">
      <alignment horizontal="center" vertical="top" wrapText="1"/>
    </xf>
    <xf numFmtId="1" fontId="2" fillId="0" borderId="48" xfId="1" applyNumberFormat="1" applyFont="1" applyFill="1" applyBorder="1" applyAlignment="1">
      <alignment horizontal="center" vertical="top" textRotation="90" wrapText="1"/>
    </xf>
    <xf numFmtId="1" fontId="2" fillId="0" borderId="15" xfId="1" applyNumberFormat="1" applyFont="1" applyFill="1" applyBorder="1" applyAlignment="1">
      <alignment horizontal="center" vertical="top" textRotation="90" wrapText="1"/>
    </xf>
    <xf numFmtId="1" fontId="3" fillId="0" borderId="28" xfId="1" applyNumberFormat="1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3" fillId="0" borderId="54" xfId="1" applyNumberFormat="1" applyFont="1" applyFill="1" applyBorder="1" applyAlignment="1">
      <alignment horizontal="center" vertical="center"/>
    </xf>
    <xf numFmtId="1" fontId="3" fillId="0" borderId="43" xfId="1" applyNumberFormat="1" applyFont="1" applyFill="1" applyBorder="1" applyAlignment="1">
      <alignment horizontal="center" vertical="center"/>
    </xf>
    <xf numFmtId="1" fontId="3" fillId="0" borderId="44" xfId="1" applyNumberFormat="1" applyFont="1" applyFill="1" applyBorder="1" applyAlignment="1">
      <alignment horizontal="center" vertical="center"/>
    </xf>
    <xf numFmtId="1" fontId="3" fillId="0" borderId="62" xfId="1" applyNumberFormat="1" applyFont="1" applyFill="1" applyBorder="1" applyAlignment="1">
      <alignment horizontal="center" vertical="center"/>
    </xf>
    <xf numFmtId="1" fontId="3" fillId="0" borderId="55" xfId="1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center" vertical="center"/>
    </xf>
    <xf numFmtId="1" fontId="3" fillId="0" borderId="53" xfId="1" applyNumberFormat="1" applyFont="1" applyFill="1" applyBorder="1" applyAlignment="1">
      <alignment horizontal="center" vertical="center"/>
    </xf>
    <xf numFmtId="1" fontId="3" fillId="0" borderId="71" xfId="1" applyNumberFormat="1" applyFont="1" applyFill="1" applyBorder="1" applyAlignment="1">
      <alignment horizontal="center" vertical="center"/>
    </xf>
    <xf numFmtId="1" fontId="3" fillId="0" borderId="45" xfId="1" applyNumberFormat="1" applyFont="1" applyFill="1" applyBorder="1" applyAlignment="1">
      <alignment horizontal="center" vertical="center"/>
    </xf>
    <xf numFmtId="1" fontId="3" fillId="0" borderId="28" xfId="1" applyNumberFormat="1" applyFont="1" applyFill="1" applyBorder="1" applyAlignment="1">
      <alignment horizontal="center" vertical="center"/>
    </xf>
    <xf numFmtId="1" fontId="3" fillId="0" borderId="72" xfId="1" applyNumberFormat="1" applyFont="1" applyFill="1" applyBorder="1" applyAlignment="1">
      <alignment horizontal="center" vertical="center"/>
    </xf>
    <xf numFmtId="1" fontId="2" fillId="0" borderId="54" xfId="1" applyNumberFormat="1" applyFont="1" applyFill="1" applyBorder="1" applyAlignment="1">
      <alignment horizontal="center" vertical="center"/>
    </xf>
    <xf numFmtId="1" fontId="2" fillId="0" borderId="43" xfId="1" applyNumberFormat="1" applyFont="1" applyFill="1" applyBorder="1" applyAlignment="1">
      <alignment horizontal="center" vertical="center"/>
    </xf>
    <xf numFmtId="1" fontId="3" fillId="0" borderId="63" xfId="1" applyNumberFormat="1" applyFont="1" applyFill="1" applyBorder="1" applyAlignment="1">
      <alignment horizontal="center" vertical="center"/>
    </xf>
    <xf numFmtId="1" fontId="2" fillId="0" borderId="53" xfId="1" applyNumberFormat="1" applyFont="1" applyFill="1" applyBorder="1" applyAlignment="1">
      <alignment horizontal="center" vertical="center"/>
    </xf>
    <xf numFmtId="1" fontId="3" fillId="4" borderId="62" xfId="1" applyNumberFormat="1" applyFont="1" applyFill="1" applyBorder="1" applyAlignment="1">
      <alignment horizontal="center" vertical="center"/>
    </xf>
    <xf numFmtId="1" fontId="3" fillId="4" borderId="55" xfId="1" applyNumberFormat="1" applyFont="1" applyFill="1" applyBorder="1" applyAlignment="1">
      <alignment horizontal="center" vertical="center"/>
    </xf>
    <xf numFmtId="1" fontId="3" fillId="4" borderId="53" xfId="1" applyNumberFormat="1" applyFont="1" applyFill="1" applyBorder="1" applyAlignment="1">
      <alignment horizontal="center" vertical="center"/>
    </xf>
    <xf numFmtId="1" fontId="3" fillId="0" borderId="71" xfId="1" applyNumberFormat="1" applyFont="1" applyFill="1" applyBorder="1" applyAlignment="1">
      <alignment horizontal="left" vertical="center" wrapText="1"/>
    </xf>
    <xf numFmtId="1" fontId="3" fillId="0" borderId="45" xfId="1" applyNumberFormat="1" applyFont="1" applyFill="1" applyBorder="1" applyAlignment="1">
      <alignment horizontal="left" vertical="center" wrapText="1"/>
    </xf>
    <xf numFmtId="1" fontId="3" fillId="0" borderId="70" xfId="1" applyNumberFormat="1" applyFont="1" applyFill="1" applyBorder="1" applyAlignment="1">
      <alignment horizontal="left" vertical="center" wrapText="1"/>
    </xf>
    <xf numFmtId="1" fontId="2" fillId="0" borderId="46" xfId="1" applyNumberFormat="1" applyFont="1" applyFill="1" applyBorder="1" applyAlignment="1">
      <alignment horizontal="center" vertical="center" wrapText="1"/>
    </xf>
    <xf numFmtId="1" fontId="2" fillId="0" borderId="45" xfId="1" applyNumberFormat="1" applyFont="1" applyFill="1" applyBorder="1" applyAlignment="1">
      <alignment horizontal="center" vertical="center" wrapText="1"/>
    </xf>
    <xf numFmtId="1" fontId="2" fillId="0" borderId="70" xfId="1" applyNumberFormat="1" applyFont="1" applyFill="1" applyBorder="1" applyAlignment="1">
      <alignment horizontal="center" vertical="center" wrapText="1"/>
    </xf>
    <xf numFmtId="1" fontId="2" fillId="0" borderId="53" xfId="1" applyNumberFormat="1" applyFont="1" applyFill="1" applyBorder="1" applyAlignment="1">
      <alignment horizontal="center" vertical="center" wrapText="1"/>
    </xf>
    <xf numFmtId="0" fontId="5" fillId="0" borderId="36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1" fontId="2" fillId="0" borderId="42" xfId="1" applyNumberFormat="1" applyFont="1" applyFill="1" applyBorder="1" applyAlignment="1">
      <alignment horizontal="center" vertical="center" wrapText="1"/>
    </xf>
    <xf numFmtId="1" fontId="2" fillId="0" borderId="43" xfId="1" applyNumberFormat="1" applyFont="1" applyFill="1" applyBorder="1" applyAlignment="1">
      <alignment horizontal="center" vertical="center" wrapText="1"/>
    </xf>
    <xf numFmtId="1" fontId="2" fillId="0" borderId="44" xfId="1" applyNumberFormat="1" applyFont="1" applyFill="1" applyBorder="1" applyAlignment="1">
      <alignment horizontal="center" vertical="center" wrapText="1"/>
    </xf>
    <xf numFmtId="1" fontId="3" fillId="0" borderId="62" xfId="1" applyNumberFormat="1" applyFont="1" applyFill="1" applyBorder="1" applyAlignment="1">
      <alignment horizontal="left" vertical="center" wrapText="1"/>
    </xf>
    <xf numFmtId="1" fontId="3" fillId="0" borderId="55" xfId="1" applyNumberFormat="1" applyFont="1" applyFill="1" applyBorder="1" applyAlignment="1">
      <alignment horizontal="left" vertical="center" wrapText="1"/>
    </xf>
    <xf numFmtId="1" fontId="3" fillId="0" borderId="61" xfId="1" applyNumberFormat="1" applyFont="1" applyFill="1" applyBorder="1" applyAlignment="1">
      <alignment horizontal="left" vertical="center" wrapText="1"/>
    </xf>
    <xf numFmtId="1" fontId="2" fillId="0" borderId="51" xfId="1" applyNumberFormat="1" applyFont="1" applyFill="1" applyBorder="1" applyAlignment="1">
      <alignment horizontal="center" vertical="center" wrapText="1"/>
    </xf>
    <xf numFmtId="1" fontId="2" fillId="0" borderId="55" xfId="1" applyNumberFormat="1" applyFont="1" applyFill="1" applyBorder="1" applyAlignment="1">
      <alignment horizontal="center" vertical="center" wrapText="1"/>
    </xf>
    <xf numFmtId="1" fontId="2" fillId="0" borderId="61" xfId="1" applyNumberFormat="1" applyFont="1" applyFill="1" applyBorder="1" applyAlignment="1">
      <alignment horizontal="center" vertical="center" wrapText="1"/>
    </xf>
    <xf numFmtId="1" fontId="2" fillId="0" borderId="63" xfId="1" applyNumberFormat="1" applyFont="1" applyFill="1" applyBorder="1" applyAlignment="1">
      <alignment horizontal="center" vertical="center" wrapText="1"/>
    </xf>
    <xf numFmtId="1" fontId="3" fillId="4" borderId="54" xfId="1" applyNumberFormat="1" applyFont="1" applyFill="1" applyBorder="1" applyAlignment="1">
      <alignment horizontal="center" vertical="center"/>
    </xf>
    <xf numFmtId="1" fontId="3" fillId="4" borderId="43" xfId="1" applyNumberFormat="1" applyFont="1" applyFill="1" applyBorder="1" applyAlignment="1">
      <alignment horizontal="center" vertical="center"/>
    </xf>
    <xf numFmtId="1" fontId="3" fillId="10" borderId="36" xfId="1" applyNumberFormat="1" applyFont="1" applyFill="1" applyBorder="1" applyAlignment="1">
      <alignment horizontal="center" vertical="center"/>
    </xf>
    <xf numFmtId="1" fontId="3" fillId="10" borderId="10" xfId="1" applyNumberFormat="1" applyFont="1" applyFill="1" applyBorder="1" applyAlignment="1">
      <alignment horizontal="center" vertical="center"/>
    </xf>
    <xf numFmtId="0" fontId="12" fillId="10" borderId="10" xfId="0" applyFont="1" applyFill="1" applyBorder="1" applyAlignment="1">
      <alignment horizontal="center" vertical="center"/>
    </xf>
    <xf numFmtId="0" fontId="12" fillId="10" borderId="9" xfId="0" applyFont="1" applyFill="1" applyBorder="1" applyAlignment="1">
      <alignment horizontal="center" vertical="center"/>
    </xf>
    <xf numFmtId="0" fontId="8" fillId="8" borderId="37" xfId="0" applyFont="1" applyFill="1" applyBorder="1" applyAlignment="1">
      <alignment horizontal="center" vertical="top" wrapText="1"/>
    </xf>
    <xf numFmtId="0" fontId="8" fillId="8" borderId="13" xfId="0" applyFont="1" applyFill="1" applyBorder="1" applyAlignment="1">
      <alignment horizontal="center" vertical="top" wrapText="1"/>
    </xf>
    <xf numFmtId="0" fontId="8" fillId="8" borderId="13" xfId="0" applyFont="1" applyFill="1" applyBorder="1" applyAlignment="1">
      <alignment horizontal="center" vertical="top"/>
    </xf>
    <xf numFmtId="0" fontId="8" fillId="8" borderId="12" xfId="0" applyFont="1" applyFill="1" applyBorder="1" applyAlignment="1">
      <alignment horizontal="center" vertical="top"/>
    </xf>
    <xf numFmtId="0" fontId="8" fillId="8" borderId="71" xfId="0" applyFont="1" applyFill="1" applyBorder="1" applyAlignment="1">
      <alignment horizontal="center" vertical="top"/>
    </xf>
    <xf numFmtId="0" fontId="8" fillId="8" borderId="45" xfId="0" applyFont="1" applyFill="1" applyBorder="1" applyAlignment="1">
      <alignment horizontal="center" vertical="top"/>
    </xf>
    <xf numFmtId="0" fontId="8" fillId="8" borderId="72" xfId="0" applyFont="1" applyFill="1" applyBorder="1" applyAlignment="1">
      <alignment horizontal="center" vertical="top"/>
    </xf>
    <xf numFmtId="0" fontId="6" fillId="6" borderId="62" xfId="0" applyFont="1" applyFill="1" applyBorder="1" applyAlignment="1">
      <alignment horizontal="center" vertical="center"/>
    </xf>
    <xf numFmtId="0" fontId="6" fillId="6" borderId="55" xfId="0" applyFont="1" applyFill="1" applyBorder="1" applyAlignment="1">
      <alignment horizontal="center" vertical="center"/>
    </xf>
    <xf numFmtId="0" fontId="6" fillId="6" borderId="63" xfId="0" applyFont="1" applyFill="1" applyBorder="1" applyAlignment="1">
      <alignment horizontal="center" vertical="center"/>
    </xf>
    <xf numFmtId="0" fontId="6" fillId="6" borderId="35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1" fontId="3" fillId="4" borderId="46" xfId="1" applyNumberFormat="1" applyFont="1" applyFill="1" applyBorder="1" applyAlignment="1">
      <alignment horizontal="center" vertical="center"/>
    </xf>
    <xf numFmtId="1" fontId="3" fillId="4" borderId="45" xfId="1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vertical="center" wrapText="1"/>
    </xf>
    <xf numFmtId="0" fontId="0" fillId="0" borderId="22" xfId="0" applyFill="1" applyBorder="1" applyAlignment="1">
      <alignment vertical="center" wrapText="1"/>
    </xf>
    <xf numFmtId="1" fontId="2" fillId="0" borderId="22" xfId="0" applyNumberFormat="1" applyFont="1" applyFill="1" applyBorder="1" applyAlignment="1">
      <alignment horizontal="left" vertical="center" wrapText="1"/>
    </xf>
    <xf numFmtId="0" fontId="0" fillId="0" borderId="22" xfId="0" applyFill="1" applyBorder="1" applyAlignment="1">
      <alignment vertical="center"/>
    </xf>
    <xf numFmtId="1" fontId="2" fillId="0" borderId="22" xfId="1" applyNumberFormat="1" applyFont="1" applyFill="1" applyBorder="1" applyAlignment="1">
      <alignment horizontal="center" vertical="top"/>
    </xf>
    <xf numFmtId="1" fontId="3" fillId="0" borderId="13" xfId="1" applyNumberFormat="1" applyFont="1" applyFill="1" applyBorder="1" applyAlignment="1">
      <alignment horizontal="center" vertical="top" wrapText="1"/>
    </xf>
    <xf numFmtId="1" fontId="3" fillId="0" borderId="12" xfId="1" applyNumberFormat="1" applyFont="1" applyFill="1" applyBorder="1" applyAlignment="1">
      <alignment horizontal="center" vertical="top" wrapText="1"/>
    </xf>
    <xf numFmtId="1" fontId="5" fillId="0" borderId="22" xfId="1" applyNumberFormat="1" applyFont="1" applyFill="1" applyBorder="1" applyAlignment="1">
      <alignment horizontal="center" vertical="center"/>
    </xf>
    <xf numFmtId="1" fontId="5" fillId="0" borderId="17" xfId="1" applyNumberFormat="1" applyFont="1" applyFill="1" applyBorder="1" applyAlignment="1">
      <alignment horizontal="center" vertical="center"/>
    </xf>
    <xf numFmtId="1" fontId="3" fillId="0" borderId="45" xfId="1" applyNumberFormat="1" applyFont="1" applyFill="1" applyBorder="1" applyAlignment="1">
      <alignment horizontal="center" vertical="center" wrapText="1"/>
    </xf>
    <xf numFmtId="1" fontId="3" fillId="0" borderId="72" xfId="1" applyNumberFormat="1" applyFont="1" applyFill="1" applyBorder="1" applyAlignment="1">
      <alignment horizontal="center" vertical="center" wrapText="1"/>
    </xf>
    <xf numFmtId="1" fontId="3" fillId="0" borderId="22" xfId="1" applyNumberFormat="1" applyFont="1" applyFill="1" applyBorder="1" applyAlignment="1">
      <alignment horizontal="center" vertical="center" wrapText="1"/>
    </xf>
    <xf numFmtId="1" fontId="3" fillId="0" borderId="73" xfId="1" applyNumberFormat="1" applyFont="1" applyFill="1" applyBorder="1" applyAlignment="1">
      <alignment horizontal="center" vertical="center"/>
    </xf>
    <xf numFmtId="1" fontId="3" fillId="0" borderId="70" xfId="1" applyNumberFormat="1" applyFont="1" applyFill="1" applyBorder="1" applyAlignment="1">
      <alignment horizontal="center" vertical="center"/>
    </xf>
    <xf numFmtId="1" fontId="3" fillId="0" borderId="24" xfId="1" applyNumberFormat="1" applyFont="1" applyFill="1" applyBorder="1" applyAlignment="1">
      <alignment horizontal="center" vertical="center"/>
    </xf>
    <xf numFmtId="1" fontId="3" fillId="0" borderId="2" xfId="1" applyNumberFormat="1" applyFont="1" applyFill="1" applyBorder="1" applyAlignment="1">
      <alignment horizontal="center" vertical="center"/>
    </xf>
    <xf numFmtId="1" fontId="2" fillId="0" borderId="64" xfId="1" applyNumberFormat="1" applyFont="1" applyFill="1" applyBorder="1" applyAlignment="1">
      <alignment horizontal="center" vertical="center"/>
    </xf>
    <xf numFmtId="1" fontId="2" fillId="0" borderId="76" xfId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8"/>
  <sheetViews>
    <sheetView topLeftCell="A4" workbookViewId="0">
      <selection activeCell="C20" sqref="A1:XFD1048576"/>
    </sheetView>
  </sheetViews>
  <sheetFormatPr defaultRowHeight="15" x14ac:dyDescent="0.25"/>
  <cols>
    <col min="1" max="1" width="5" customWidth="1"/>
    <col min="2" max="2" width="3.7109375" customWidth="1"/>
    <col min="3" max="3" width="35" style="177" customWidth="1"/>
    <col min="4" max="4" width="37.140625" customWidth="1"/>
    <col min="5" max="5" width="5.140625" customWidth="1"/>
    <col min="6" max="6" width="4.85546875" customWidth="1"/>
    <col min="7" max="7" width="4.42578125" customWidth="1"/>
    <col min="8" max="8" width="10.140625" customWidth="1"/>
    <col min="9" max="9" width="5.28515625" customWidth="1"/>
    <col min="10" max="29" width="3.7109375" customWidth="1"/>
  </cols>
  <sheetData>
    <row r="1" spans="2:29" ht="37.5" customHeight="1" x14ac:dyDescent="0.25">
      <c r="C1" s="167"/>
    </row>
    <row r="2" spans="2:29" x14ac:dyDescent="0.25">
      <c r="B2" s="427" t="s">
        <v>38</v>
      </c>
      <c r="C2" s="428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  <c r="O2" s="429"/>
      <c r="P2" s="429"/>
      <c r="Q2" s="429"/>
      <c r="R2" s="429"/>
      <c r="S2" s="429"/>
      <c r="T2" s="429"/>
      <c r="U2" s="429"/>
      <c r="V2" s="429"/>
      <c r="W2" s="429"/>
      <c r="X2" s="429"/>
      <c r="Y2" s="429"/>
      <c r="Z2" s="429"/>
      <c r="AA2" s="429"/>
      <c r="AB2" s="429"/>
      <c r="AC2" s="430"/>
    </row>
    <row r="3" spans="2:29" ht="62.25" customHeight="1" thickBot="1" x14ac:dyDescent="0.3">
      <c r="B3" s="431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  <c r="N3" s="432"/>
      <c r="O3" s="432"/>
      <c r="P3" s="432"/>
      <c r="Q3" s="432"/>
      <c r="R3" s="432"/>
      <c r="S3" s="432"/>
      <c r="T3" s="432"/>
      <c r="U3" s="432"/>
      <c r="V3" s="432"/>
      <c r="W3" s="432"/>
      <c r="X3" s="432"/>
      <c r="Y3" s="432"/>
      <c r="Z3" s="432"/>
      <c r="AA3" s="432"/>
      <c r="AB3" s="432"/>
      <c r="AC3" s="433"/>
    </row>
    <row r="4" spans="2:29" ht="15" customHeight="1" x14ac:dyDescent="0.25">
      <c r="B4" s="434" t="s">
        <v>36</v>
      </c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  <c r="P4" s="435"/>
      <c r="Q4" s="435"/>
      <c r="R4" s="435"/>
      <c r="S4" s="435"/>
      <c r="T4" s="435"/>
      <c r="U4" s="435"/>
      <c r="V4" s="435"/>
      <c r="W4" s="435"/>
      <c r="X4" s="435"/>
      <c r="Y4" s="435"/>
      <c r="Z4" s="435"/>
      <c r="AA4" s="435"/>
      <c r="AB4" s="435"/>
      <c r="AC4" s="436"/>
    </row>
    <row r="5" spans="2:29" ht="15.75" customHeight="1" x14ac:dyDescent="0.25">
      <c r="B5" s="437"/>
      <c r="C5" s="438"/>
      <c r="D5" s="438"/>
      <c r="E5" s="438"/>
      <c r="F5" s="438"/>
      <c r="G5" s="438"/>
      <c r="H5" s="438"/>
      <c r="I5" s="438"/>
      <c r="J5" s="438"/>
      <c r="K5" s="438"/>
      <c r="L5" s="438"/>
      <c r="M5" s="438"/>
      <c r="N5" s="438"/>
      <c r="O5" s="438"/>
      <c r="P5" s="438"/>
      <c r="Q5" s="438"/>
      <c r="R5" s="438"/>
      <c r="S5" s="438"/>
      <c r="T5" s="438"/>
      <c r="U5" s="438"/>
      <c r="V5" s="438"/>
      <c r="W5" s="438"/>
      <c r="X5" s="438"/>
      <c r="Y5" s="438"/>
      <c r="Z5" s="438"/>
      <c r="AA5" s="438"/>
      <c r="AB5" s="438"/>
      <c r="AC5" s="439"/>
    </row>
    <row r="6" spans="2:29" ht="15.75" customHeight="1" x14ac:dyDescent="0.25">
      <c r="B6" s="361" t="s">
        <v>0</v>
      </c>
      <c r="C6" s="161" t="s">
        <v>97</v>
      </c>
      <c r="D6" s="362" t="s">
        <v>1</v>
      </c>
      <c r="E6" s="363" t="s">
        <v>2</v>
      </c>
      <c r="F6" s="363" t="s">
        <v>29</v>
      </c>
      <c r="G6" s="363" t="s">
        <v>3</v>
      </c>
      <c r="H6" s="364" t="s">
        <v>4</v>
      </c>
      <c r="I6" s="365" t="s">
        <v>5</v>
      </c>
      <c r="J6" s="351" t="s">
        <v>39</v>
      </c>
      <c r="K6" s="352"/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2"/>
      <c r="W6" s="352"/>
      <c r="X6" s="352"/>
      <c r="Y6" s="352"/>
      <c r="Z6" s="352"/>
      <c r="AA6" s="352"/>
      <c r="AB6" s="352"/>
      <c r="AC6" s="353"/>
    </row>
    <row r="7" spans="2:29" ht="15.75" customHeight="1" thickBot="1" x14ac:dyDescent="0.3">
      <c r="B7" s="361"/>
      <c r="C7" s="160"/>
      <c r="D7" s="362"/>
      <c r="E7" s="363"/>
      <c r="F7" s="363"/>
      <c r="G7" s="363"/>
      <c r="H7" s="364"/>
      <c r="I7" s="366"/>
      <c r="J7" s="367" t="s">
        <v>6</v>
      </c>
      <c r="K7" s="368"/>
      <c r="L7" s="368"/>
      <c r="M7" s="368"/>
      <c r="N7" s="368"/>
      <c r="O7" s="368"/>
      <c r="P7" s="368"/>
      <c r="Q7" s="368"/>
      <c r="R7" s="368"/>
      <c r="S7" s="369"/>
      <c r="T7" s="370" t="s">
        <v>7</v>
      </c>
      <c r="U7" s="371"/>
      <c r="V7" s="371"/>
      <c r="W7" s="371"/>
      <c r="X7" s="371"/>
      <c r="Y7" s="371"/>
      <c r="Z7" s="371"/>
      <c r="AA7" s="371"/>
      <c r="AB7" s="371"/>
      <c r="AC7" s="372"/>
    </row>
    <row r="8" spans="2:29" ht="15" customHeight="1" x14ac:dyDescent="0.25">
      <c r="B8" s="361"/>
      <c r="C8" s="160"/>
      <c r="D8" s="362"/>
      <c r="E8" s="363"/>
      <c r="F8" s="363"/>
      <c r="G8" s="363"/>
      <c r="H8" s="364"/>
      <c r="I8" s="366"/>
      <c r="J8" s="375" t="s">
        <v>8</v>
      </c>
      <c r="K8" s="376"/>
      <c r="L8" s="376"/>
      <c r="M8" s="377"/>
      <c r="N8" s="373" t="s">
        <v>5</v>
      </c>
      <c r="O8" s="375" t="s">
        <v>9</v>
      </c>
      <c r="P8" s="376"/>
      <c r="Q8" s="376"/>
      <c r="R8" s="377"/>
      <c r="S8" s="373" t="s">
        <v>5</v>
      </c>
      <c r="T8" s="375" t="s">
        <v>10</v>
      </c>
      <c r="U8" s="376"/>
      <c r="V8" s="376"/>
      <c r="W8" s="377"/>
      <c r="X8" s="373" t="s">
        <v>5</v>
      </c>
      <c r="Y8" s="375" t="s">
        <v>11</v>
      </c>
      <c r="Z8" s="376"/>
      <c r="AA8" s="376"/>
      <c r="AB8" s="377"/>
      <c r="AC8" s="378" t="s">
        <v>5</v>
      </c>
    </row>
    <row r="9" spans="2:29" ht="51" x14ac:dyDescent="0.25">
      <c r="B9" s="361"/>
      <c r="C9" s="160"/>
      <c r="D9" s="362"/>
      <c r="E9" s="363"/>
      <c r="F9" s="363"/>
      <c r="G9" s="363"/>
      <c r="H9" s="364"/>
      <c r="I9" s="366"/>
      <c r="J9" s="9" t="s">
        <v>28</v>
      </c>
      <c r="K9" s="142" t="s">
        <v>34</v>
      </c>
      <c r="L9" s="143" t="s">
        <v>35</v>
      </c>
      <c r="M9" s="16" t="s">
        <v>41</v>
      </c>
      <c r="N9" s="374"/>
      <c r="O9" s="8" t="s">
        <v>28</v>
      </c>
      <c r="P9" s="142" t="s">
        <v>34</v>
      </c>
      <c r="Q9" s="143" t="s">
        <v>35</v>
      </c>
      <c r="R9" s="16" t="s">
        <v>41</v>
      </c>
      <c r="S9" s="374"/>
      <c r="T9" s="7" t="s">
        <v>28</v>
      </c>
      <c r="U9" s="142" t="s">
        <v>34</v>
      </c>
      <c r="V9" s="143" t="s">
        <v>35</v>
      </c>
      <c r="W9" s="16" t="s">
        <v>41</v>
      </c>
      <c r="X9" s="374"/>
      <c r="Y9" s="8" t="s">
        <v>28</v>
      </c>
      <c r="Z9" s="142" t="s">
        <v>34</v>
      </c>
      <c r="AA9" s="143" t="s">
        <v>35</v>
      </c>
      <c r="AB9" s="16" t="s">
        <v>41</v>
      </c>
      <c r="AC9" s="379"/>
    </row>
    <row r="10" spans="2:29" ht="15.75" customHeight="1" x14ac:dyDescent="0.25">
      <c r="B10" s="351" t="s">
        <v>46</v>
      </c>
      <c r="C10" s="352"/>
      <c r="D10" s="352"/>
      <c r="E10" s="352"/>
      <c r="F10" s="352"/>
      <c r="G10" s="352"/>
      <c r="H10" s="352"/>
      <c r="I10" s="352"/>
      <c r="J10" s="352"/>
      <c r="K10" s="352"/>
      <c r="L10" s="352"/>
      <c r="M10" s="352"/>
      <c r="N10" s="352"/>
      <c r="O10" s="352"/>
      <c r="P10" s="352"/>
      <c r="Q10" s="352"/>
      <c r="R10" s="352"/>
      <c r="S10" s="352"/>
      <c r="T10" s="352"/>
      <c r="U10" s="352"/>
      <c r="V10" s="352"/>
      <c r="W10" s="352"/>
      <c r="X10" s="352"/>
      <c r="Y10" s="352"/>
      <c r="Z10" s="352"/>
      <c r="AA10" s="352"/>
      <c r="AB10" s="352"/>
      <c r="AC10" s="353"/>
    </row>
    <row r="11" spans="2:29" ht="15.75" thickBot="1" x14ac:dyDescent="0.3">
      <c r="B11" s="1">
        <v>1</v>
      </c>
      <c r="C11" s="187" t="s">
        <v>98</v>
      </c>
      <c r="D11" s="85" t="s">
        <v>15</v>
      </c>
      <c r="E11" s="104">
        <v>75</v>
      </c>
      <c r="F11" s="19"/>
      <c r="G11" s="105">
        <v>75</v>
      </c>
      <c r="H11" s="67" t="s">
        <v>40</v>
      </c>
      <c r="I11" s="112">
        <v>16</v>
      </c>
      <c r="J11" s="104">
        <v>20</v>
      </c>
      <c r="K11" s="106"/>
      <c r="L11" s="106"/>
      <c r="M11" s="107">
        <v>20</v>
      </c>
      <c r="N11" s="40">
        <v>4</v>
      </c>
      <c r="O11" s="108">
        <v>18</v>
      </c>
      <c r="P11" s="106"/>
      <c r="Q11" s="106"/>
      <c r="R11" s="107">
        <v>18</v>
      </c>
      <c r="S11" s="40">
        <v>4</v>
      </c>
      <c r="T11" s="108">
        <v>19</v>
      </c>
      <c r="U11" s="106"/>
      <c r="V11" s="106"/>
      <c r="W11" s="107">
        <v>19</v>
      </c>
      <c r="X11" s="40">
        <v>4</v>
      </c>
      <c r="Y11" s="108">
        <v>18</v>
      </c>
      <c r="Z11" s="106"/>
      <c r="AA11" s="106"/>
      <c r="AB11" s="107">
        <v>18</v>
      </c>
      <c r="AC11" s="144">
        <v>4</v>
      </c>
    </row>
    <row r="12" spans="2:29" ht="15.75" thickBot="1" x14ac:dyDescent="0.3">
      <c r="B12" s="1">
        <v>2</v>
      </c>
      <c r="C12" s="180" t="s">
        <v>112</v>
      </c>
      <c r="D12" s="85" t="s">
        <v>42</v>
      </c>
      <c r="E12" s="51">
        <v>45</v>
      </c>
      <c r="F12" s="62"/>
      <c r="G12" s="105">
        <v>45</v>
      </c>
      <c r="H12" s="47" t="s">
        <v>40</v>
      </c>
      <c r="I12" s="112">
        <v>3</v>
      </c>
      <c r="J12" s="104">
        <v>25</v>
      </c>
      <c r="K12" s="106"/>
      <c r="L12" s="106"/>
      <c r="M12" s="107">
        <v>25</v>
      </c>
      <c r="N12" s="40">
        <v>2</v>
      </c>
      <c r="O12" s="108">
        <v>20</v>
      </c>
      <c r="P12" s="106"/>
      <c r="Q12" s="106"/>
      <c r="R12" s="107">
        <v>20</v>
      </c>
      <c r="S12" s="40">
        <v>1</v>
      </c>
      <c r="T12" s="108"/>
      <c r="U12" s="106"/>
      <c r="V12" s="106"/>
      <c r="W12" s="107"/>
      <c r="X12" s="40">
        <v>0</v>
      </c>
      <c r="Y12" s="108"/>
      <c r="Z12" s="106"/>
      <c r="AA12" s="106"/>
      <c r="AB12" s="107"/>
      <c r="AC12" s="144">
        <v>0</v>
      </c>
    </row>
    <row r="13" spans="2:29" ht="15.75" thickBot="1" x14ac:dyDescent="0.3">
      <c r="B13" s="162">
        <v>3</v>
      </c>
      <c r="C13" s="187" t="s">
        <v>99</v>
      </c>
      <c r="D13" s="59" t="s">
        <v>43</v>
      </c>
      <c r="E13" s="51">
        <v>20</v>
      </c>
      <c r="F13" s="62"/>
      <c r="G13" s="64">
        <v>20</v>
      </c>
      <c r="H13" s="47" t="s">
        <v>40</v>
      </c>
      <c r="I13" s="112">
        <v>3</v>
      </c>
      <c r="J13" s="53">
        <v>0</v>
      </c>
      <c r="K13" s="50"/>
      <c r="L13" s="50"/>
      <c r="M13" s="54"/>
      <c r="N13" s="46">
        <v>0</v>
      </c>
      <c r="O13" s="55">
        <v>20</v>
      </c>
      <c r="P13" s="50"/>
      <c r="Q13" s="50"/>
      <c r="R13" s="54">
        <v>20</v>
      </c>
      <c r="S13" s="46">
        <v>3</v>
      </c>
      <c r="T13" s="55"/>
      <c r="U13" s="50"/>
      <c r="V13" s="50"/>
      <c r="W13" s="54"/>
      <c r="X13" s="46">
        <v>0</v>
      </c>
      <c r="Y13" s="55"/>
      <c r="Z13" s="50"/>
      <c r="AA13" s="50"/>
      <c r="AB13" s="54"/>
      <c r="AC13" s="145">
        <v>0</v>
      </c>
    </row>
    <row r="14" spans="2:29" ht="27.75" customHeight="1" thickBot="1" x14ac:dyDescent="0.3">
      <c r="B14" s="1">
        <v>4</v>
      </c>
      <c r="C14" s="180" t="s">
        <v>100</v>
      </c>
      <c r="D14" s="59" t="s">
        <v>19</v>
      </c>
      <c r="E14" s="51">
        <v>30</v>
      </c>
      <c r="F14" s="62">
        <v>15</v>
      </c>
      <c r="G14" s="64">
        <v>15</v>
      </c>
      <c r="H14" s="47" t="s">
        <v>44</v>
      </c>
      <c r="I14" s="112">
        <v>3</v>
      </c>
      <c r="J14" s="125">
        <v>15</v>
      </c>
      <c r="K14" s="126">
        <v>15</v>
      </c>
      <c r="L14" s="50"/>
      <c r="M14" s="54"/>
      <c r="N14" s="46">
        <v>3</v>
      </c>
      <c r="O14" s="55"/>
      <c r="P14" s="50"/>
      <c r="Q14" s="50"/>
      <c r="R14" s="54"/>
      <c r="S14" s="46">
        <v>0</v>
      </c>
      <c r="T14" s="55"/>
      <c r="U14" s="50"/>
      <c r="V14" s="50"/>
      <c r="W14" s="54"/>
      <c r="X14" s="46">
        <v>0</v>
      </c>
      <c r="Y14" s="55"/>
      <c r="Z14" s="50"/>
      <c r="AA14" s="50"/>
      <c r="AB14" s="54"/>
      <c r="AC14" s="145">
        <v>0</v>
      </c>
    </row>
    <row r="15" spans="2:29" ht="17.25" customHeight="1" thickBot="1" x14ac:dyDescent="0.3">
      <c r="B15" s="162">
        <v>5</v>
      </c>
      <c r="C15" s="182" t="s">
        <v>101</v>
      </c>
      <c r="D15" s="59" t="s">
        <v>17</v>
      </c>
      <c r="E15" s="120">
        <v>60</v>
      </c>
      <c r="F15" s="121">
        <v>60</v>
      </c>
      <c r="G15" s="122"/>
      <c r="H15" s="123" t="s">
        <v>12</v>
      </c>
      <c r="I15" s="124">
        <v>6</v>
      </c>
      <c r="J15" s="125">
        <v>45</v>
      </c>
      <c r="K15" s="126">
        <v>30</v>
      </c>
      <c r="L15" s="126">
        <v>15</v>
      </c>
      <c r="M15" s="127"/>
      <c r="N15" s="41">
        <v>6</v>
      </c>
      <c r="O15" s="55"/>
      <c r="P15" s="50"/>
      <c r="Q15" s="50"/>
      <c r="R15" s="54"/>
      <c r="S15" s="41"/>
      <c r="T15" s="55"/>
      <c r="U15" s="50"/>
      <c r="V15" s="50"/>
      <c r="W15" s="54"/>
      <c r="X15" s="41"/>
      <c r="Y15" s="55"/>
      <c r="Z15" s="50"/>
      <c r="AA15" s="50"/>
      <c r="AB15" s="54"/>
      <c r="AC15" s="146"/>
    </row>
    <row r="16" spans="2:29" ht="15.75" thickBot="1" x14ac:dyDescent="0.3">
      <c r="B16" s="354" t="s">
        <v>13</v>
      </c>
      <c r="C16" s="355"/>
      <c r="D16" s="356"/>
      <c r="E16" s="102">
        <f>SUM(E11:E15)</f>
        <v>230</v>
      </c>
      <c r="F16" s="89">
        <f>SUM(F11:F15)</f>
        <v>75</v>
      </c>
      <c r="G16" s="111">
        <f>SUM(G11:G15)</f>
        <v>155</v>
      </c>
      <c r="H16" s="28"/>
      <c r="I16" s="29">
        <f>SUM(I11:I15)</f>
        <v>31</v>
      </c>
      <c r="J16" s="128">
        <f>SUM(J11:J15)</f>
        <v>105</v>
      </c>
      <c r="K16" s="49"/>
      <c r="L16" s="49"/>
      <c r="M16" s="48">
        <f>SUM(M11:M15)</f>
        <v>45</v>
      </c>
      <c r="N16" s="29">
        <f>SUM(N11:N15)</f>
        <v>15</v>
      </c>
      <c r="O16" s="48">
        <f>SUM(O11:O15)</f>
        <v>58</v>
      </c>
      <c r="P16" s="49"/>
      <c r="Q16" s="49"/>
      <c r="R16" s="48">
        <f>SUM(R11:R15)</f>
        <v>58</v>
      </c>
      <c r="S16" s="29">
        <f>SUM(S11:S15)</f>
        <v>8</v>
      </c>
      <c r="T16" s="48">
        <f>SUM(T11:T15)</f>
        <v>19</v>
      </c>
      <c r="U16" s="49"/>
      <c r="V16" s="49"/>
      <c r="W16" s="48">
        <f>SUM(W11:W15)</f>
        <v>19</v>
      </c>
      <c r="X16" s="29">
        <f>SUM(X11:X15)</f>
        <v>4</v>
      </c>
      <c r="Y16" s="48">
        <f>SUM(Y11:Y15)</f>
        <v>18</v>
      </c>
      <c r="Z16" s="49"/>
      <c r="AA16" s="49"/>
      <c r="AB16" s="48">
        <f>SUM(AB11:AB15)</f>
        <v>18</v>
      </c>
      <c r="AC16" s="147">
        <f>SUM(AC11:AC15)</f>
        <v>4</v>
      </c>
    </row>
    <row r="17" spans="2:29" ht="15.75" customHeight="1" thickBot="1" x14ac:dyDescent="0.3">
      <c r="B17" s="357" t="s">
        <v>45</v>
      </c>
      <c r="C17" s="358"/>
      <c r="D17" s="358"/>
      <c r="E17" s="358"/>
      <c r="F17" s="358"/>
      <c r="G17" s="358"/>
      <c r="H17" s="358"/>
      <c r="I17" s="358"/>
      <c r="J17" s="359"/>
      <c r="K17" s="359"/>
      <c r="L17" s="359"/>
      <c r="M17" s="359"/>
      <c r="N17" s="358"/>
      <c r="O17" s="359"/>
      <c r="P17" s="359"/>
      <c r="Q17" s="359"/>
      <c r="R17" s="359"/>
      <c r="S17" s="358"/>
      <c r="T17" s="359"/>
      <c r="U17" s="359"/>
      <c r="V17" s="359"/>
      <c r="W17" s="359"/>
      <c r="X17" s="358"/>
      <c r="Y17" s="359"/>
      <c r="Z17" s="359"/>
      <c r="AA17" s="359"/>
      <c r="AB17" s="359"/>
      <c r="AC17" s="360"/>
    </row>
    <row r="18" spans="2:29" ht="27" customHeight="1" thickBot="1" x14ac:dyDescent="0.3">
      <c r="B18" s="96">
        <v>6</v>
      </c>
      <c r="C18" s="181" t="s">
        <v>109</v>
      </c>
      <c r="D18" s="31" t="s">
        <v>106</v>
      </c>
      <c r="E18" s="18">
        <v>30</v>
      </c>
      <c r="F18" s="19">
        <v>20</v>
      </c>
      <c r="G18" s="20">
        <v>10</v>
      </c>
      <c r="H18" s="66" t="s">
        <v>47</v>
      </c>
      <c r="I18" s="40">
        <v>5</v>
      </c>
      <c r="J18" s="51">
        <v>30</v>
      </c>
      <c r="K18" s="52">
        <v>20</v>
      </c>
      <c r="L18" s="52">
        <v>10</v>
      </c>
      <c r="M18" s="73"/>
      <c r="N18" s="57">
        <v>5</v>
      </c>
      <c r="O18" s="51"/>
      <c r="P18" s="52"/>
      <c r="Q18" s="52"/>
      <c r="R18" s="73"/>
      <c r="S18" s="57">
        <v>0</v>
      </c>
      <c r="T18" s="51"/>
      <c r="U18" s="52"/>
      <c r="V18" s="52"/>
      <c r="W18" s="73"/>
      <c r="X18" s="57">
        <v>0</v>
      </c>
      <c r="Y18" s="51"/>
      <c r="Z18" s="52"/>
      <c r="AA18" s="52"/>
      <c r="AB18" s="73"/>
      <c r="AC18" s="148">
        <v>0</v>
      </c>
    </row>
    <row r="19" spans="2:29" ht="24" customHeight="1" x14ac:dyDescent="0.25">
      <c r="B19" s="68">
        <v>7</v>
      </c>
      <c r="C19" s="186" t="s">
        <v>103</v>
      </c>
      <c r="D19" s="185" t="s">
        <v>48</v>
      </c>
      <c r="E19" s="18">
        <v>35</v>
      </c>
      <c r="F19" s="19">
        <v>20</v>
      </c>
      <c r="G19" s="20">
        <v>15</v>
      </c>
      <c r="H19" s="66" t="s">
        <v>47</v>
      </c>
      <c r="I19" s="40">
        <v>5</v>
      </c>
      <c r="J19" s="53">
        <v>35</v>
      </c>
      <c r="K19" s="50">
        <v>10</v>
      </c>
      <c r="L19" s="50">
        <v>10</v>
      </c>
      <c r="M19" s="74">
        <v>15</v>
      </c>
      <c r="N19" s="46">
        <v>5</v>
      </c>
      <c r="O19" s="53"/>
      <c r="P19" s="50"/>
      <c r="Q19" s="50"/>
      <c r="R19" s="74"/>
      <c r="S19" s="57">
        <v>0</v>
      </c>
      <c r="T19" s="51"/>
      <c r="U19" s="52"/>
      <c r="V19" s="52"/>
      <c r="W19" s="73"/>
      <c r="X19" s="57">
        <v>0</v>
      </c>
      <c r="Y19" s="51"/>
      <c r="Z19" s="52"/>
      <c r="AA19" s="52"/>
      <c r="AB19" s="73"/>
      <c r="AC19" s="148">
        <v>0</v>
      </c>
    </row>
    <row r="20" spans="2:29" ht="25.5" customHeight="1" thickBot="1" x14ac:dyDescent="0.3">
      <c r="B20" s="68">
        <v>8</v>
      </c>
      <c r="C20" s="178"/>
      <c r="D20" s="33" t="s">
        <v>49</v>
      </c>
      <c r="E20" s="18">
        <v>30</v>
      </c>
      <c r="F20" s="19">
        <v>15</v>
      </c>
      <c r="G20" s="20">
        <v>15</v>
      </c>
      <c r="H20" s="34" t="s">
        <v>55</v>
      </c>
      <c r="I20" s="40">
        <v>6</v>
      </c>
      <c r="J20" s="53">
        <v>0</v>
      </c>
      <c r="K20" s="50"/>
      <c r="L20" s="50"/>
      <c r="M20" s="74"/>
      <c r="N20" s="46">
        <v>0</v>
      </c>
      <c r="O20" s="53">
        <v>30</v>
      </c>
      <c r="P20" s="50">
        <v>15</v>
      </c>
      <c r="Q20" s="50"/>
      <c r="R20" s="74">
        <v>15</v>
      </c>
      <c r="S20" s="46">
        <v>6</v>
      </c>
      <c r="T20" s="53"/>
      <c r="U20" s="50"/>
      <c r="V20" s="50"/>
      <c r="W20" s="74"/>
      <c r="X20" s="46">
        <v>0</v>
      </c>
      <c r="Y20" s="53"/>
      <c r="Z20" s="50"/>
      <c r="AA20" s="50"/>
      <c r="AB20" s="74"/>
      <c r="AC20" s="145">
        <v>0</v>
      </c>
    </row>
    <row r="21" spans="2:29" ht="27" customHeight="1" thickBot="1" x14ac:dyDescent="0.3">
      <c r="B21" s="68">
        <v>9</v>
      </c>
      <c r="C21" s="183" t="s">
        <v>105</v>
      </c>
      <c r="D21" s="33" t="s">
        <v>50</v>
      </c>
      <c r="E21" s="18">
        <v>45</v>
      </c>
      <c r="F21" s="19">
        <v>15</v>
      </c>
      <c r="G21" s="20">
        <v>30</v>
      </c>
      <c r="H21" s="66" t="s">
        <v>47</v>
      </c>
      <c r="I21" s="40">
        <v>6</v>
      </c>
      <c r="J21" s="53">
        <v>45</v>
      </c>
      <c r="K21" s="50">
        <v>15</v>
      </c>
      <c r="L21" s="50">
        <v>10</v>
      </c>
      <c r="M21" s="74">
        <v>20</v>
      </c>
      <c r="N21" s="46">
        <v>6</v>
      </c>
      <c r="O21" s="53"/>
      <c r="P21" s="50"/>
      <c r="Q21" s="50"/>
      <c r="R21" s="74"/>
      <c r="S21" s="46">
        <v>0</v>
      </c>
      <c r="T21" s="53"/>
      <c r="U21" s="50"/>
      <c r="V21" s="50"/>
      <c r="W21" s="74"/>
      <c r="X21" s="46">
        <v>0</v>
      </c>
      <c r="Y21" s="53"/>
      <c r="Z21" s="50"/>
      <c r="AA21" s="50"/>
      <c r="AB21" s="74"/>
      <c r="AC21" s="145">
        <v>0</v>
      </c>
    </row>
    <row r="22" spans="2:29" ht="13.5" customHeight="1" x14ac:dyDescent="0.25">
      <c r="B22" s="68">
        <v>10</v>
      </c>
      <c r="C22" s="178" t="s">
        <v>107</v>
      </c>
      <c r="D22" s="33" t="s">
        <v>51</v>
      </c>
      <c r="E22" s="18">
        <v>15</v>
      </c>
      <c r="F22" s="19">
        <v>15</v>
      </c>
      <c r="G22" s="130"/>
      <c r="H22" s="66" t="s">
        <v>47</v>
      </c>
      <c r="I22" s="40">
        <v>4</v>
      </c>
      <c r="J22" s="53">
        <v>15</v>
      </c>
      <c r="K22" s="50">
        <v>15</v>
      </c>
      <c r="L22" s="50"/>
      <c r="M22" s="74"/>
      <c r="N22" s="46">
        <v>4</v>
      </c>
      <c r="O22" s="53"/>
      <c r="P22" s="50"/>
      <c r="Q22" s="50"/>
      <c r="R22" s="74"/>
      <c r="S22" s="46">
        <v>0</v>
      </c>
      <c r="T22" s="53"/>
      <c r="U22" s="50"/>
      <c r="V22" s="50"/>
      <c r="W22" s="74"/>
      <c r="X22" s="46">
        <v>0</v>
      </c>
      <c r="Y22" s="53"/>
      <c r="Z22" s="50"/>
      <c r="AA22" s="50"/>
      <c r="AB22" s="74"/>
      <c r="AC22" s="145">
        <v>0</v>
      </c>
    </row>
    <row r="23" spans="2:29" ht="14.25" customHeight="1" thickBot="1" x14ac:dyDescent="0.3">
      <c r="B23" s="68">
        <v>11</v>
      </c>
      <c r="C23" s="184" t="s">
        <v>110</v>
      </c>
      <c r="D23" s="37" t="s">
        <v>52</v>
      </c>
      <c r="E23" s="18">
        <v>15</v>
      </c>
      <c r="F23" s="19">
        <v>15</v>
      </c>
      <c r="G23" s="20"/>
      <c r="H23" s="34" t="s">
        <v>56</v>
      </c>
      <c r="I23" s="40">
        <v>4</v>
      </c>
      <c r="J23" s="53"/>
      <c r="K23" s="50"/>
      <c r="L23" s="50"/>
      <c r="M23" s="74"/>
      <c r="N23" s="41">
        <v>0</v>
      </c>
      <c r="O23" s="53">
        <v>15</v>
      </c>
      <c r="P23" s="50">
        <v>15</v>
      </c>
      <c r="Q23" s="50"/>
      <c r="R23" s="74"/>
      <c r="S23" s="41">
        <v>4</v>
      </c>
      <c r="T23" s="53"/>
      <c r="U23" s="50"/>
      <c r="V23" s="50"/>
      <c r="W23" s="74"/>
      <c r="X23" s="41">
        <v>0</v>
      </c>
      <c r="Y23" s="53"/>
      <c r="Z23" s="50"/>
      <c r="AA23" s="50"/>
      <c r="AB23" s="74"/>
      <c r="AC23" s="146">
        <v>0</v>
      </c>
    </row>
    <row r="24" spans="2:29" ht="13.5" customHeight="1" x14ac:dyDescent="0.25">
      <c r="B24" s="68">
        <v>12</v>
      </c>
      <c r="C24" s="178"/>
      <c r="D24" s="33" t="s">
        <v>53</v>
      </c>
      <c r="E24" s="18">
        <v>15</v>
      </c>
      <c r="F24" s="19">
        <v>15</v>
      </c>
      <c r="G24" s="20"/>
      <c r="H24" s="66" t="s">
        <v>47</v>
      </c>
      <c r="I24" s="40">
        <v>3</v>
      </c>
      <c r="J24" s="53">
        <v>15</v>
      </c>
      <c r="K24" s="50">
        <v>15</v>
      </c>
      <c r="L24" s="50"/>
      <c r="M24" s="74"/>
      <c r="N24" s="41">
        <v>3</v>
      </c>
      <c r="O24" s="53"/>
      <c r="P24" s="50"/>
      <c r="Q24" s="50"/>
      <c r="R24" s="74"/>
      <c r="S24" s="41">
        <v>0</v>
      </c>
      <c r="T24" s="53"/>
      <c r="U24" s="50"/>
      <c r="V24" s="50"/>
      <c r="W24" s="74"/>
      <c r="X24" s="41">
        <v>0</v>
      </c>
      <c r="Y24" s="53"/>
      <c r="Z24" s="50"/>
      <c r="AA24" s="50"/>
      <c r="AB24" s="74"/>
      <c r="AC24" s="146">
        <v>0</v>
      </c>
    </row>
    <row r="25" spans="2:29" ht="15" customHeight="1" thickBot="1" x14ac:dyDescent="0.3">
      <c r="B25" s="163">
        <v>13</v>
      </c>
      <c r="C25" s="186" t="s">
        <v>103</v>
      </c>
      <c r="D25" s="185" t="s">
        <v>54</v>
      </c>
      <c r="E25" s="21">
        <v>15</v>
      </c>
      <c r="F25" s="19">
        <v>15</v>
      </c>
      <c r="G25" s="22"/>
      <c r="H25" s="36" t="s">
        <v>57</v>
      </c>
      <c r="I25" s="40">
        <v>3</v>
      </c>
      <c r="J25" s="75">
        <v>0</v>
      </c>
      <c r="K25" s="76"/>
      <c r="L25" s="76"/>
      <c r="M25" s="77"/>
      <c r="N25" s="41">
        <v>0</v>
      </c>
      <c r="O25" s="65"/>
      <c r="P25" s="56"/>
      <c r="Q25" s="56"/>
      <c r="R25" s="81"/>
      <c r="S25" s="41">
        <v>0</v>
      </c>
      <c r="T25" s="65">
        <v>15</v>
      </c>
      <c r="U25" s="56">
        <v>15</v>
      </c>
      <c r="V25" s="56"/>
      <c r="W25" s="81"/>
      <c r="X25" s="41">
        <v>3</v>
      </c>
      <c r="Y25" s="65"/>
      <c r="Z25" s="56"/>
      <c r="AA25" s="56"/>
      <c r="AB25" s="81"/>
      <c r="AC25" s="146">
        <v>0</v>
      </c>
    </row>
    <row r="26" spans="2:29" ht="20.25" customHeight="1" thickBot="1" x14ac:dyDescent="0.3">
      <c r="B26" s="383"/>
      <c r="C26" s="384"/>
      <c r="D26" s="385"/>
      <c r="E26" s="24">
        <f>SUM(E18:E25)</f>
        <v>200</v>
      </c>
      <c r="F26" s="25">
        <f>SUM(F18:F25)</f>
        <v>130</v>
      </c>
      <c r="G26" s="27">
        <f>SUM(G18:G21)</f>
        <v>70</v>
      </c>
      <c r="H26" s="23"/>
      <c r="I26" s="72">
        <f t="shared" ref="I26:AC26" si="0">SUM(I18:I25)</f>
        <v>36</v>
      </c>
      <c r="J26" s="78">
        <f t="shared" si="0"/>
        <v>140</v>
      </c>
      <c r="K26" s="79">
        <f>SUM(K18:K25)</f>
        <v>75</v>
      </c>
      <c r="L26" s="79">
        <f>SUM(L18:L25)</f>
        <v>30</v>
      </c>
      <c r="M26" s="80">
        <f t="shared" si="0"/>
        <v>35</v>
      </c>
      <c r="N26" s="100">
        <f t="shared" si="0"/>
        <v>23</v>
      </c>
      <c r="O26" s="78">
        <f t="shared" si="0"/>
        <v>45</v>
      </c>
      <c r="P26" s="101">
        <f>SUM(P18:P25)</f>
        <v>30</v>
      </c>
      <c r="Q26" s="101"/>
      <c r="R26" s="129">
        <f t="shared" si="0"/>
        <v>15</v>
      </c>
      <c r="S26" s="72">
        <f t="shared" si="0"/>
        <v>10</v>
      </c>
      <c r="T26" s="78">
        <f t="shared" si="0"/>
        <v>15</v>
      </c>
      <c r="U26" s="101">
        <f>SUM(U25)</f>
        <v>15</v>
      </c>
      <c r="V26" s="101"/>
      <c r="W26" s="129">
        <f t="shared" si="0"/>
        <v>0</v>
      </c>
      <c r="X26" s="72">
        <f t="shared" si="0"/>
        <v>3</v>
      </c>
      <c r="Y26" s="78">
        <f t="shared" si="0"/>
        <v>0</v>
      </c>
      <c r="Z26" s="101"/>
      <c r="AA26" s="101"/>
      <c r="AB26" s="129">
        <f t="shared" si="0"/>
        <v>0</v>
      </c>
      <c r="AC26" s="149">
        <f t="shared" si="0"/>
        <v>0</v>
      </c>
    </row>
    <row r="27" spans="2:29" ht="15.75" thickBot="1" x14ac:dyDescent="0.3">
      <c r="B27" s="386" t="s">
        <v>58</v>
      </c>
      <c r="C27" s="387"/>
      <c r="D27" s="384"/>
      <c r="E27" s="387"/>
      <c r="F27" s="387"/>
      <c r="G27" s="387"/>
      <c r="H27" s="384"/>
      <c r="I27" s="384"/>
      <c r="J27" s="388"/>
      <c r="K27" s="388"/>
      <c r="L27" s="388"/>
      <c r="M27" s="388"/>
      <c r="N27" s="384"/>
      <c r="O27" s="387"/>
      <c r="P27" s="387"/>
      <c r="Q27" s="387"/>
      <c r="R27" s="387"/>
      <c r="S27" s="384"/>
      <c r="T27" s="387"/>
      <c r="U27" s="387"/>
      <c r="V27" s="387"/>
      <c r="W27" s="387"/>
      <c r="X27" s="384"/>
      <c r="Y27" s="387"/>
      <c r="Z27" s="387"/>
      <c r="AA27" s="387"/>
      <c r="AB27" s="387"/>
      <c r="AC27" s="389"/>
    </row>
    <row r="28" spans="2:29" ht="18.75" customHeight="1" thickBot="1" x14ac:dyDescent="0.3">
      <c r="B28" s="96">
        <v>14</v>
      </c>
      <c r="C28" s="178"/>
      <c r="D28" s="85" t="s">
        <v>59</v>
      </c>
      <c r="E28" s="51">
        <v>30</v>
      </c>
      <c r="F28" s="62">
        <v>30</v>
      </c>
      <c r="G28" s="63"/>
      <c r="H28" s="47" t="s">
        <v>55</v>
      </c>
      <c r="I28" s="93">
        <v>4</v>
      </c>
      <c r="J28" s="51"/>
      <c r="K28" s="52"/>
      <c r="L28" s="52"/>
      <c r="M28" s="73"/>
      <c r="N28" s="91">
        <v>0</v>
      </c>
      <c r="O28" s="51">
        <v>30</v>
      </c>
      <c r="P28" s="52">
        <v>15</v>
      </c>
      <c r="Q28" s="52">
        <v>15</v>
      </c>
      <c r="R28" s="73"/>
      <c r="S28" s="57">
        <v>4</v>
      </c>
      <c r="T28" s="51"/>
      <c r="U28" s="52"/>
      <c r="V28" s="52"/>
      <c r="W28" s="73"/>
      <c r="X28" s="57">
        <v>0</v>
      </c>
      <c r="Y28" s="51"/>
      <c r="Z28" s="52"/>
      <c r="AA28" s="52"/>
      <c r="AB28" s="73"/>
      <c r="AC28" s="148">
        <v>0</v>
      </c>
    </row>
    <row r="29" spans="2:29" ht="24.75" customHeight="1" thickBot="1" x14ac:dyDescent="0.3">
      <c r="B29" s="68">
        <v>15</v>
      </c>
      <c r="C29" s="140"/>
      <c r="D29" s="59" t="s">
        <v>60</v>
      </c>
      <c r="E29" s="51">
        <v>15</v>
      </c>
      <c r="F29" s="62">
        <v>15</v>
      </c>
      <c r="G29" s="63"/>
      <c r="H29" s="67" t="s">
        <v>88</v>
      </c>
      <c r="I29" s="93">
        <v>3</v>
      </c>
      <c r="J29" s="53"/>
      <c r="K29" s="50"/>
      <c r="L29" s="50"/>
      <c r="M29" s="74"/>
      <c r="N29" s="42">
        <v>0</v>
      </c>
      <c r="O29" s="53"/>
      <c r="P29" s="50"/>
      <c r="Q29" s="50"/>
      <c r="R29" s="74"/>
      <c r="S29" s="40">
        <v>0</v>
      </c>
      <c r="T29" s="53">
        <v>15</v>
      </c>
      <c r="U29" s="50">
        <v>15</v>
      </c>
      <c r="V29" s="50"/>
      <c r="W29" s="74"/>
      <c r="X29" s="40">
        <v>3</v>
      </c>
      <c r="Y29" s="53"/>
      <c r="Z29" s="50"/>
      <c r="AA29" s="50"/>
      <c r="AB29" s="74"/>
      <c r="AC29" s="144">
        <v>0</v>
      </c>
    </row>
    <row r="30" spans="2:29" ht="12.75" customHeight="1" thickBot="1" x14ac:dyDescent="0.3">
      <c r="B30" s="68">
        <v>16</v>
      </c>
      <c r="C30" s="171"/>
      <c r="D30" s="85" t="s">
        <v>61</v>
      </c>
      <c r="E30" s="51">
        <v>60</v>
      </c>
      <c r="F30" s="62">
        <v>30</v>
      </c>
      <c r="G30" s="63">
        <v>30</v>
      </c>
      <c r="H30" s="67" t="s">
        <v>57</v>
      </c>
      <c r="I30" s="93">
        <v>3</v>
      </c>
      <c r="J30" s="53"/>
      <c r="K30" s="50"/>
      <c r="L30" s="50"/>
      <c r="M30" s="74"/>
      <c r="N30" s="42">
        <v>0</v>
      </c>
      <c r="O30" s="53"/>
      <c r="P30" s="50"/>
      <c r="Q30" s="50"/>
      <c r="R30" s="74"/>
      <c r="S30" s="131">
        <v>0</v>
      </c>
      <c r="T30" s="132">
        <v>15</v>
      </c>
      <c r="U30" s="126">
        <v>15</v>
      </c>
      <c r="V30" s="50"/>
      <c r="W30" s="74"/>
      <c r="X30" s="40">
        <v>3</v>
      </c>
      <c r="Y30" s="53"/>
      <c r="Z30" s="50"/>
      <c r="AA30" s="50"/>
      <c r="AB30" s="74"/>
      <c r="AC30" s="144">
        <v>0</v>
      </c>
    </row>
    <row r="31" spans="2:29" ht="24" customHeight="1" thickBot="1" x14ac:dyDescent="0.3">
      <c r="B31" s="68">
        <v>17</v>
      </c>
      <c r="C31" s="178"/>
      <c r="D31" s="59" t="s">
        <v>62</v>
      </c>
      <c r="E31" s="51">
        <v>30</v>
      </c>
      <c r="F31" s="62">
        <v>30</v>
      </c>
      <c r="G31" s="63"/>
      <c r="H31" s="67" t="s">
        <v>47</v>
      </c>
      <c r="I31" s="93">
        <v>4</v>
      </c>
      <c r="J31" s="53">
        <v>30</v>
      </c>
      <c r="K31" s="50">
        <v>20</v>
      </c>
      <c r="L31" s="50">
        <v>10</v>
      </c>
      <c r="M31" s="74"/>
      <c r="N31" s="40">
        <v>4</v>
      </c>
      <c r="O31" s="53"/>
      <c r="P31" s="50"/>
      <c r="Q31" s="50"/>
      <c r="R31" s="74"/>
      <c r="S31" s="40">
        <v>0</v>
      </c>
      <c r="T31" s="53"/>
      <c r="U31" s="50"/>
      <c r="V31" s="50"/>
      <c r="W31" s="74"/>
      <c r="X31" s="40">
        <v>0</v>
      </c>
      <c r="Y31" s="53"/>
      <c r="Z31" s="50"/>
      <c r="AA31" s="50"/>
      <c r="AB31" s="74"/>
      <c r="AC31" s="144">
        <v>0</v>
      </c>
    </row>
    <row r="32" spans="2:29" ht="21" customHeight="1" thickBot="1" x14ac:dyDescent="0.3">
      <c r="B32" s="68">
        <v>18</v>
      </c>
      <c r="C32" s="140"/>
      <c r="D32" s="59" t="s">
        <v>63</v>
      </c>
      <c r="E32" s="51">
        <v>15</v>
      </c>
      <c r="F32" s="62">
        <v>15</v>
      </c>
      <c r="G32" s="63"/>
      <c r="H32" s="61" t="s">
        <v>89</v>
      </c>
      <c r="I32" s="93">
        <v>3</v>
      </c>
      <c r="J32" s="53"/>
      <c r="K32" s="50"/>
      <c r="L32" s="50"/>
      <c r="M32" s="74"/>
      <c r="N32" s="46">
        <v>0</v>
      </c>
      <c r="O32" s="53"/>
      <c r="P32" s="50"/>
      <c r="Q32" s="50"/>
      <c r="R32" s="74"/>
      <c r="S32" s="46">
        <v>0</v>
      </c>
      <c r="T32" s="53"/>
      <c r="U32" s="50"/>
      <c r="V32" s="50"/>
      <c r="W32" s="74"/>
      <c r="X32" s="46">
        <v>0</v>
      </c>
      <c r="Y32" s="53">
        <v>15</v>
      </c>
      <c r="Z32" s="50">
        <v>15</v>
      </c>
      <c r="AA32" s="50"/>
      <c r="AB32" s="74"/>
      <c r="AC32" s="145">
        <v>3</v>
      </c>
    </row>
    <row r="33" spans="1:29" ht="24" customHeight="1" thickBot="1" x14ac:dyDescent="0.3">
      <c r="B33" s="68">
        <v>19</v>
      </c>
      <c r="C33" s="186" t="s">
        <v>113</v>
      </c>
      <c r="D33" s="59" t="s">
        <v>64</v>
      </c>
      <c r="E33" s="51">
        <v>30</v>
      </c>
      <c r="F33" s="62">
        <v>15</v>
      </c>
      <c r="G33" s="63">
        <v>15</v>
      </c>
      <c r="H33" s="61" t="s">
        <v>56</v>
      </c>
      <c r="I33" s="93">
        <v>4</v>
      </c>
      <c r="J33" s="53"/>
      <c r="K33" s="50"/>
      <c r="L33" s="50"/>
      <c r="M33" s="74"/>
      <c r="N33" s="46">
        <v>0</v>
      </c>
      <c r="O33" s="53">
        <v>30</v>
      </c>
      <c r="P33" s="50">
        <v>15</v>
      </c>
      <c r="Q33" s="50"/>
      <c r="R33" s="74">
        <v>15</v>
      </c>
      <c r="S33" s="46">
        <v>4</v>
      </c>
      <c r="T33" s="53"/>
      <c r="U33" s="50"/>
      <c r="V33" s="50"/>
      <c r="W33" s="74"/>
      <c r="X33" s="46">
        <v>0</v>
      </c>
      <c r="Y33" s="53"/>
      <c r="Z33" s="50"/>
      <c r="AA33" s="50"/>
      <c r="AB33" s="74"/>
      <c r="AC33" s="145">
        <v>0</v>
      </c>
    </row>
    <row r="34" spans="1:29" ht="23.25" customHeight="1" thickBot="1" x14ac:dyDescent="0.3">
      <c r="B34" s="68">
        <v>20</v>
      </c>
      <c r="C34" s="188" t="s">
        <v>111</v>
      </c>
      <c r="D34" s="60" t="s">
        <v>65</v>
      </c>
      <c r="E34" s="51">
        <v>15</v>
      </c>
      <c r="F34" s="62">
        <v>15</v>
      </c>
      <c r="G34" s="63"/>
      <c r="H34" s="61" t="s">
        <v>40</v>
      </c>
      <c r="I34" s="93">
        <v>3</v>
      </c>
      <c r="J34" s="53">
        <v>15</v>
      </c>
      <c r="K34" s="50">
        <v>15</v>
      </c>
      <c r="L34" s="50"/>
      <c r="M34" s="74"/>
      <c r="N34" s="46">
        <v>3</v>
      </c>
      <c r="O34" s="53"/>
      <c r="P34" s="50"/>
      <c r="Q34" s="50"/>
      <c r="R34" s="74"/>
      <c r="S34" s="41">
        <v>0</v>
      </c>
      <c r="T34" s="53"/>
      <c r="U34" s="50"/>
      <c r="V34" s="50"/>
      <c r="W34" s="74"/>
      <c r="X34" s="41">
        <v>0</v>
      </c>
      <c r="Y34" s="53"/>
      <c r="Z34" s="50"/>
      <c r="AA34" s="50"/>
      <c r="AB34" s="74"/>
      <c r="AC34" s="146">
        <v>0</v>
      </c>
    </row>
    <row r="35" spans="1:29" ht="29.25" customHeight="1" thickBot="1" x14ac:dyDescent="0.3">
      <c r="B35" s="68">
        <v>21</v>
      </c>
      <c r="C35" s="179" t="s">
        <v>108</v>
      </c>
      <c r="D35" s="87" t="s">
        <v>66</v>
      </c>
      <c r="E35" s="51">
        <v>30</v>
      </c>
      <c r="F35" s="62">
        <v>30</v>
      </c>
      <c r="G35" s="63"/>
      <c r="H35" s="58" t="s">
        <v>40</v>
      </c>
      <c r="I35" s="93">
        <v>3</v>
      </c>
      <c r="J35" s="53">
        <v>30</v>
      </c>
      <c r="K35" s="50">
        <v>20</v>
      </c>
      <c r="L35" s="50">
        <v>10</v>
      </c>
      <c r="M35" s="74"/>
      <c r="N35" s="41">
        <v>3</v>
      </c>
      <c r="O35" s="53"/>
      <c r="P35" s="50"/>
      <c r="Q35" s="50"/>
      <c r="R35" s="74"/>
      <c r="S35" s="41">
        <v>0</v>
      </c>
      <c r="T35" s="53"/>
      <c r="U35" s="50"/>
      <c r="V35" s="50"/>
      <c r="W35" s="74"/>
      <c r="X35" s="41">
        <v>0</v>
      </c>
      <c r="Y35" s="53"/>
      <c r="Z35" s="50"/>
      <c r="AA35" s="50"/>
      <c r="AB35" s="74"/>
      <c r="AC35" s="146">
        <v>0</v>
      </c>
    </row>
    <row r="36" spans="1:29" ht="27.75" customHeight="1" thickBot="1" x14ac:dyDescent="0.3">
      <c r="B36" s="68">
        <v>22</v>
      </c>
      <c r="C36" s="178"/>
      <c r="D36" s="60" t="s">
        <v>67</v>
      </c>
      <c r="E36" s="51">
        <v>15</v>
      </c>
      <c r="F36" s="62">
        <v>15</v>
      </c>
      <c r="G36" s="63"/>
      <c r="H36" s="58" t="s">
        <v>55</v>
      </c>
      <c r="I36" s="93">
        <v>3</v>
      </c>
      <c r="J36" s="53"/>
      <c r="K36" s="50"/>
      <c r="L36" s="50"/>
      <c r="M36" s="74"/>
      <c r="N36" s="41">
        <v>0</v>
      </c>
      <c r="O36" s="53">
        <v>15</v>
      </c>
      <c r="P36" s="50">
        <v>15</v>
      </c>
      <c r="Q36" s="50"/>
      <c r="R36" s="74"/>
      <c r="S36" s="41">
        <v>3</v>
      </c>
      <c r="T36" s="53"/>
      <c r="U36" s="50"/>
      <c r="V36" s="50"/>
      <c r="W36" s="74"/>
      <c r="X36" s="41">
        <v>0</v>
      </c>
      <c r="Y36" s="53"/>
      <c r="Z36" s="50"/>
      <c r="AA36" s="50"/>
      <c r="AB36" s="74"/>
      <c r="AC36" s="146">
        <v>0</v>
      </c>
    </row>
    <row r="37" spans="1:29" ht="15.75" thickBot="1" x14ac:dyDescent="0.3">
      <c r="A37" s="103"/>
      <c r="B37" s="390"/>
      <c r="C37" s="391"/>
      <c r="D37" s="384"/>
      <c r="E37" s="24">
        <f>SUM(E28:E36)</f>
        <v>240</v>
      </c>
      <c r="F37" s="25">
        <f>SUM(F28:F36)</f>
        <v>195</v>
      </c>
      <c r="G37" s="26">
        <f>SUM(G28:G36)</f>
        <v>45</v>
      </c>
      <c r="H37" s="13"/>
      <c r="I37" s="17">
        <f t="shared" ref="I37:U37" si="1">SUM(I28:I36)</f>
        <v>30</v>
      </c>
      <c r="J37" s="89">
        <f t="shared" si="1"/>
        <v>75</v>
      </c>
      <c r="K37" s="90">
        <f t="shared" si="1"/>
        <v>55</v>
      </c>
      <c r="L37" s="90">
        <f t="shared" si="1"/>
        <v>20</v>
      </c>
      <c r="M37" s="89">
        <f t="shared" si="1"/>
        <v>0</v>
      </c>
      <c r="N37" s="17">
        <f t="shared" si="1"/>
        <v>10</v>
      </c>
      <c r="O37" s="89">
        <f t="shared" si="1"/>
        <v>75</v>
      </c>
      <c r="P37" s="90">
        <f t="shared" si="1"/>
        <v>45</v>
      </c>
      <c r="Q37" s="90">
        <f t="shared" si="1"/>
        <v>15</v>
      </c>
      <c r="R37" s="89">
        <f t="shared" si="1"/>
        <v>15</v>
      </c>
      <c r="S37" s="17">
        <f t="shared" si="1"/>
        <v>11</v>
      </c>
      <c r="T37" s="89">
        <f t="shared" si="1"/>
        <v>30</v>
      </c>
      <c r="U37" s="90">
        <f t="shared" si="1"/>
        <v>30</v>
      </c>
      <c r="V37" s="90"/>
      <c r="W37" s="89">
        <f>SUM(W28:W36)</f>
        <v>0</v>
      </c>
      <c r="X37" s="17">
        <f>SUM(X28:X36)</f>
        <v>6</v>
      </c>
      <c r="Y37" s="89">
        <f>SUM(Y28:Y36)</f>
        <v>15</v>
      </c>
      <c r="Z37" s="90">
        <f>SUM(Z28:Z36)</f>
        <v>15</v>
      </c>
      <c r="AA37" s="90"/>
      <c r="AB37" s="89">
        <f>SUM(AB28:AB36)</f>
        <v>0</v>
      </c>
      <c r="AC37" s="17">
        <f>SUM(AC28:AC36)</f>
        <v>3</v>
      </c>
    </row>
    <row r="38" spans="1:29" ht="15.75" thickBot="1" x14ac:dyDescent="0.3">
      <c r="A38" s="103"/>
      <c r="B38" s="392" t="s">
        <v>68</v>
      </c>
      <c r="C38" s="388"/>
      <c r="D38" s="391"/>
      <c r="E38" s="391"/>
      <c r="F38" s="391"/>
      <c r="G38" s="391"/>
      <c r="H38" s="391"/>
      <c r="I38" s="391"/>
      <c r="J38" s="391"/>
      <c r="K38" s="388"/>
      <c r="L38" s="388"/>
      <c r="M38" s="391"/>
      <c r="N38" s="391"/>
      <c r="O38" s="391"/>
      <c r="P38" s="391"/>
      <c r="Q38" s="388"/>
      <c r="R38" s="391"/>
      <c r="S38" s="391"/>
      <c r="T38" s="391"/>
      <c r="U38" s="388"/>
      <c r="V38" s="388"/>
      <c r="W38" s="391"/>
      <c r="X38" s="391"/>
      <c r="Y38" s="391"/>
      <c r="Z38" s="388"/>
      <c r="AA38" s="388"/>
      <c r="AB38" s="391"/>
      <c r="AC38" s="393"/>
    </row>
    <row r="39" spans="1:29" ht="27" customHeight="1" thickBot="1" x14ac:dyDescent="0.3">
      <c r="B39" s="96">
        <v>32</v>
      </c>
      <c r="C39" s="169" t="s">
        <v>105</v>
      </c>
      <c r="D39" s="31" t="s">
        <v>69</v>
      </c>
      <c r="E39" s="39">
        <v>15</v>
      </c>
      <c r="F39" s="38">
        <v>5</v>
      </c>
      <c r="G39" s="92">
        <v>10</v>
      </c>
      <c r="H39" s="32" t="s">
        <v>88</v>
      </c>
      <c r="I39" s="10">
        <v>3</v>
      </c>
      <c r="J39" s="69"/>
      <c r="K39" s="38"/>
      <c r="L39" s="38"/>
      <c r="M39" s="71"/>
      <c r="N39" s="15">
        <v>0</v>
      </c>
      <c r="O39" s="69"/>
      <c r="P39" s="70"/>
      <c r="Q39" s="38"/>
      <c r="R39" s="71"/>
      <c r="S39" s="15">
        <v>0</v>
      </c>
      <c r="T39" s="69">
        <v>15</v>
      </c>
      <c r="U39" s="38">
        <v>5</v>
      </c>
      <c r="V39" s="38"/>
      <c r="W39" s="71">
        <v>10</v>
      </c>
      <c r="X39" s="15">
        <v>3</v>
      </c>
      <c r="Y39" s="69"/>
      <c r="Z39" s="38"/>
      <c r="AA39" s="38"/>
      <c r="AB39" s="71"/>
      <c r="AC39" s="150">
        <v>0</v>
      </c>
    </row>
    <row r="40" spans="1:29" ht="14.25" customHeight="1" thickBot="1" x14ac:dyDescent="0.3">
      <c r="B40" s="68">
        <v>33</v>
      </c>
      <c r="C40" s="140"/>
      <c r="D40" s="33" t="s">
        <v>70</v>
      </c>
      <c r="E40" s="39">
        <v>15</v>
      </c>
      <c r="F40" s="38">
        <v>5</v>
      </c>
      <c r="G40" s="92">
        <v>10</v>
      </c>
      <c r="H40" s="32" t="s">
        <v>88</v>
      </c>
      <c r="I40" s="10">
        <v>3</v>
      </c>
      <c r="J40" s="69"/>
      <c r="K40" s="38"/>
      <c r="L40" s="38"/>
      <c r="M40" s="71"/>
      <c r="N40" s="12">
        <v>0</v>
      </c>
      <c r="O40" s="69"/>
      <c r="P40" s="70"/>
      <c r="Q40" s="38"/>
      <c r="R40" s="71"/>
      <c r="S40" s="12">
        <v>0</v>
      </c>
      <c r="T40" s="69">
        <v>15</v>
      </c>
      <c r="U40" s="38">
        <v>5</v>
      </c>
      <c r="V40" s="38"/>
      <c r="W40" s="71">
        <v>10</v>
      </c>
      <c r="X40" s="12">
        <v>3</v>
      </c>
      <c r="Y40" s="69"/>
      <c r="Z40" s="38"/>
      <c r="AA40" s="38"/>
      <c r="AB40" s="71"/>
      <c r="AC40" s="151">
        <v>0</v>
      </c>
    </row>
    <row r="41" spans="1:29" ht="29.25" customHeight="1" thickBot="1" x14ac:dyDescent="0.3">
      <c r="B41" s="68">
        <v>34</v>
      </c>
      <c r="C41" s="140"/>
      <c r="D41" s="33" t="s">
        <v>71</v>
      </c>
      <c r="E41" s="39">
        <v>30</v>
      </c>
      <c r="F41" s="38">
        <v>10</v>
      </c>
      <c r="G41" s="92">
        <v>20</v>
      </c>
      <c r="H41" s="34" t="s">
        <v>90</v>
      </c>
      <c r="I41" s="10">
        <v>3</v>
      </c>
      <c r="J41" s="69"/>
      <c r="K41" s="38"/>
      <c r="L41" s="38"/>
      <c r="M41" s="71"/>
      <c r="N41" s="12">
        <v>0</v>
      </c>
      <c r="O41" s="69"/>
      <c r="P41" s="70"/>
      <c r="Q41" s="38"/>
      <c r="R41" s="71"/>
      <c r="S41" s="12">
        <v>0</v>
      </c>
      <c r="T41" s="69"/>
      <c r="U41" s="38"/>
      <c r="V41" s="38"/>
      <c r="W41" s="71"/>
      <c r="X41" s="12">
        <v>0</v>
      </c>
      <c r="Y41" s="69">
        <v>30</v>
      </c>
      <c r="Z41" s="38">
        <v>10</v>
      </c>
      <c r="AA41" s="38"/>
      <c r="AB41" s="71">
        <v>20</v>
      </c>
      <c r="AC41" s="151">
        <v>3</v>
      </c>
    </row>
    <row r="42" spans="1:29" ht="26.25" customHeight="1" thickBot="1" x14ac:dyDescent="0.3">
      <c r="B42" s="68">
        <v>35</v>
      </c>
      <c r="C42" s="140"/>
      <c r="D42" s="33" t="s">
        <v>72</v>
      </c>
      <c r="E42" s="39">
        <v>15</v>
      </c>
      <c r="F42" s="38">
        <v>5</v>
      </c>
      <c r="G42" s="92">
        <v>10</v>
      </c>
      <c r="H42" s="34" t="s">
        <v>57</v>
      </c>
      <c r="I42" s="10">
        <v>3</v>
      </c>
      <c r="J42" s="69"/>
      <c r="K42" s="38"/>
      <c r="L42" s="38"/>
      <c r="M42" s="71"/>
      <c r="N42" s="12">
        <v>0</v>
      </c>
      <c r="O42" s="69"/>
      <c r="P42" s="70"/>
      <c r="Q42" s="38"/>
      <c r="R42" s="71"/>
      <c r="S42" s="12">
        <v>0</v>
      </c>
      <c r="T42" s="69">
        <v>15</v>
      </c>
      <c r="U42" s="38">
        <v>5</v>
      </c>
      <c r="V42" s="38"/>
      <c r="W42" s="71">
        <v>10</v>
      </c>
      <c r="X42" s="12">
        <v>3</v>
      </c>
      <c r="Y42" s="69"/>
      <c r="Z42" s="38"/>
      <c r="AA42" s="38"/>
      <c r="AB42" s="71"/>
      <c r="AC42" s="151">
        <v>0</v>
      </c>
    </row>
    <row r="43" spans="1:29" ht="24" customHeight="1" thickBot="1" x14ac:dyDescent="0.3">
      <c r="B43" s="68">
        <v>36</v>
      </c>
      <c r="C43" s="140"/>
      <c r="D43" s="33" t="s">
        <v>73</v>
      </c>
      <c r="E43" s="39">
        <v>30</v>
      </c>
      <c r="F43" s="38">
        <v>10</v>
      </c>
      <c r="G43" s="92">
        <v>20</v>
      </c>
      <c r="H43" s="34" t="s">
        <v>89</v>
      </c>
      <c r="I43" s="10">
        <v>3</v>
      </c>
      <c r="J43" s="39"/>
      <c r="K43" s="38"/>
      <c r="L43" s="38"/>
      <c r="M43" s="68"/>
      <c r="N43" s="11">
        <v>0</v>
      </c>
      <c r="O43" s="39"/>
      <c r="P43" s="43"/>
      <c r="Q43" s="38"/>
      <c r="R43" s="68"/>
      <c r="S43" s="11">
        <v>0</v>
      </c>
      <c r="T43" s="39"/>
      <c r="U43" s="38"/>
      <c r="V43" s="38"/>
      <c r="W43" s="68"/>
      <c r="X43" s="11">
        <v>0</v>
      </c>
      <c r="Y43" s="39">
        <v>30</v>
      </c>
      <c r="Z43" s="38">
        <v>10</v>
      </c>
      <c r="AA43" s="38"/>
      <c r="AB43" s="68">
        <v>20</v>
      </c>
      <c r="AC43" s="152">
        <v>3</v>
      </c>
    </row>
    <row r="44" spans="1:29" ht="15" customHeight="1" thickBot="1" x14ac:dyDescent="0.3">
      <c r="B44" s="68">
        <v>37</v>
      </c>
      <c r="C44" s="140"/>
      <c r="D44" s="33" t="s">
        <v>74</v>
      </c>
      <c r="E44" s="39">
        <v>15</v>
      </c>
      <c r="F44" s="38">
        <v>5</v>
      </c>
      <c r="G44" s="92">
        <v>10</v>
      </c>
      <c r="H44" s="34" t="s">
        <v>90</v>
      </c>
      <c r="I44" s="10">
        <v>3</v>
      </c>
      <c r="J44" s="69"/>
      <c r="K44" s="38"/>
      <c r="L44" s="38"/>
      <c r="M44" s="71"/>
      <c r="N44" s="12">
        <v>0</v>
      </c>
      <c r="O44" s="69"/>
      <c r="P44" s="70"/>
      <c r="Q44" s="38"/>
      <c r="R44" s="71"/>
      <c r="S44" s="12">
        <v>0</v>
      </c>
      <c r="T44" s="69"/>
      <c r="U44" s="38"/>
      <c r="V44" s="38"/>
      <c r="W44" s="71"/>
      <c r="X44" s="12">
        <v>0</v>
      </c>
      <c r="Y44" s="69">
        <v>15</v>
      </c>
      <c r="Z44" s="38">
        <v>5</v>
      </c>
      <c r="AA44" s="38"/>
      <c r="AB44" s="71">
        <v>10</v>
      </c>
      <c r="AC44" s="151">
        <v>3</v>
      </c>
    </row>
    <row r="45" spans="1:29" ht="27" customHeight="1" thickBot="1" x14ac:dyDescent="0.3">
      <c r="B45" s="68">
        <v>38</v>
      </c>
      <c r="C45" s="140"/>
      <c r="D45" s="33" t="s">
        <v>75</v>
      </c>
      <c r="E45" s="39">
        <v>15</v>
      </c>
      <c r="F45" s="38">
        <v>5</v>
      </c>
      <c r="G45" s="92">
        <v>10</v>
      </c>
      <c r="H45" s="34" t="s">
        <v>90</v>
      </c>
      <c r="I45" s="10">
        <v>3</v>
      </c>
      <c r="J45" s="69"/>
      <c r="K45" s="38"/>
      <c r="L45" s="38"/>
      <c r="M45" s="71"/>
      <c r="N45" s="12">
        <v>0</v>
      </c>
      <c r="O45" s="69"/>
      <c r="P45" s="70"/>
      <c r="Q45" s="38"/>
      <c r="R45" s="71"/>
      <c r="S45" s="12">
        <v>0</v>
      </c>
      <c r="T45" s="69"/>
      <c r="U45" s="38"/>
      <c r="V45" s="38"/>
      <c r="W45" s="71"/>
      <c r="X45" s="12">
        <v>0</v>
      </c>
      <c r="Y45" s="69">
        <v>15</v>
      </c>
      <c r="Z45" s="38">
        <v>5</v>
      </c>
      <c r="AA45" s="38"/>
      <c r="AB45" s="71">
        <v>10</v>
      </c>
      <c r="AC45" s="151">
        <v>3</v>
      </c>
    </row>
    <row r="46" spans="1:29" ht="15.75" thickBot="1" x14ac:dyDescent="0.3">
      <c r="B46" s="390" t="s">
        <v>13</v>
      </c>
      <c r="C46" s="391"/>
      <c r="D46" s="385"/>
      <c r="E46" s="24">
        <f>SUM(E39:E45)</f>
        <v>135</v>
      </c>
      <c r="F46" s="25">
        <f>SUM(F39:F45)</f>
        <v>45</v>
      </c>
      <c r="G46" s="26">
        <f>SUM(G39:G45)</f>
        <v>90</v>
      </c>
      <c r="H46" s="13"/>
      <c r="I46" s="17">
        <f>SUM(I39:I45)</f>
        <v>21</v>
      </c>
      <c r="J46" s="14">
        <f>SUM(J39:J45)</f>
        <v>0</v>
      </c>
      <c r="K46" s="89"/>
      <c r="L46" s="89"/>
      <c r="M46" s="14">
        <f>SUM(M39:M45)</f>
        <v>0</v>
      </c>
      <c r="N46" s="17">
        <f>SUM(N39:N45)</f>
        <v>0</v>
      </c>
      <c r="O46" s="14"/>
      <c r="P46" s="14"/>
      <c r="Q46" s="14"/>
      <c r="R46" s="14"/>
      <c r="S46" s="17">
        <f>SUM(S39:S45)</f>
        <v>0</v>
      </c>
      <c r="T46" s="14">
        <f>SUM(T39:T45)</f>
        <v>45</v>
      </c>
      <c r="U46" s="14">
        <f>SUM(U39:U45)</f>
        <v>15</v>
      </c>
      <c r="V46" s="14"/>
      <c r="W46" s="14">
        <f>SUM(W39:W45)</f>
        <v>30</v>
      </c>
      <c r="X46" s="17">
        <f>SUM(X39:X45)</f>
        <v>9</v>
      </c>
      <c r="Y46" s="14">
        <f>SUM(Y39:Y45)</f>
        <v>90</v>
      </c>
      <c r="Z46" s="14">
        <f>SUM(Z39:Z45)</f>
        <v>30</v>
      </c>
      <c r="AA46" s="14"/>
      <c r="AB46" s="14">
        <f>SUM(AB39:AB45)</f>
        <v>60</v>
      </c>
      <c r="AC46" s="17">
        <f>SUM(AC39:AC45)</f>
        <v>12</v>
      </c>
    </row>
    <row r="47" spans="1:29" ht="15.75" thickBot="1" x14ac:dyDescent="0.3">
      <c r="B47" s="383" t="s">
        <v>91</v>
      </c>
      <c r="C47" s="384"/>
      <c r="D47" s="384"/>
      <c r="E47" s="384"/>
      <c r="F47" s="384"/>
      <c r="G47" s="384"/>
      <c r="H47" s="384"/>
      <c r="I47" s="384"/>
      <c r="J47" s="384"/>
      <c r="K47" s="387"/>
      <c r="L47" s="387"/>
      <c r="M47" s="384"/>
      <c r="N47" s="384"/>
      <c r="O47" s="384"/>
      <c r="P47" s="387"/>
      <c r="Q47" s="387"/>
      <c r="R47" s="384"/>
      <c r="S47" s="384"/>
      <c r="T47" s="384"/>
      <c r="U47" s="384"/>
      <c r="V47" s="387"/>
      <c r="W47" s="384"/>
      <c r="X47" s="384"/>
      <c r="Y47" s="384"/>
      <c r="Z47" s="387"/>
      <c r="AA47" s="387"/>
      <c r="AB47" s="384"/>
      <c r="AC47" s="389"/>
    </row>
    <row r="48" spans="1:29" ht="19.5" customHeight="1" thickBot="1" x14ac:dyDescent="0.3">
      <c r="B48" s="162">
        <v>44</v>
      </c>
      <c r="C48" s="172"/>
      <c r="D48" s="86" t="s">
        <v>76</v>
      </c>
      <c r="E48" s="18">
        <v>15</v>
      </c>
      <c r="F48" s="19">
        <v>5</v>
      </c>
      <c r="G48" s="20">
        <v>10</v>
      </c>
      <c r="H48" s="32" t="s">
        <v>89</v>
      </c>
      <c r="I48" s="113">
        <v>3</v>
      </c>
      <c r="J48" s="2"/>
      <c r="K48" s="109"/>
      <c r="L48" s="109"/>
      <c r="M48" s="1"/>
      <c r="N48" s="10">
        <v>0</v>
      </c>
      <c r="O48" s="2"/>
      <c r="P48" s="109"/>
      <c r="Q48" s="109"/>
      <c r="R48" s="1"/>
      <c r="S48" s="10">
        <v>0</v>
      </c>
      <c r="T48" s="2"/>
      <c r="U48" s="30"/>
      <c r="V48" s="109"/>
      <c r="W48" s="1"/>
      <c r="X48" s="10">
        <v>0</v>
      </c>
      <c r="Y48" s="2">
        <v>15</v>
      </c>
      <c r="Z48" s="109">
        <v>5</v>
      </c>
      <c r="AA48" s="109"/>
      <c r="AB48" s="1">
        <v>10</v>
      </c>
      <c r="AC48" s="153">
        <v>3</v>
      </c>
    </row>
    <row r="49" spans="2:29" ht="25.5" customHeight="1" thickBot="1" x14ac:dyDescent="0.3">
      <c r="B49" s="3">
        <v>45</v>
      </c>
      <c r="C49" s="168"/>
      <c r="D49" s="110" t="s">
        <v>77</v>
      </c>
      <c r="E49" s="18">
        <v>15</v>
      </c>
      <c r="F49" s="19">
        <v>5</v>
      </c>
      <c r="G49" s="20">
        <v>10</v>
      </c>
      <c r="H49" s="35" t="s">
        <v>57</v>
      </c>
      <c r="I49" s="113">
        <v>3</v>
      </c>
      <c r="J49" s="4"/>
      <c r="K49" s="109"/>
      <c r="L49" s="109"/>
      <c r="M49" s="3"/>
      <c r="N49" s="11">
        <v>0</v>
      </c>
      <c r="O49" s="4"/>
      <c r="P49" s="109"/>
      <c r="Q49" s="109"/>
      <c r="R49" s="3"/>
      <c r="S49" s="11">
        <v>0</v>
      </c>
      <c r="T49" s="4">
        <v>15</v>
      </c>
      <c r="U49" s="44">
        <v>5</v>
      </c>
      <c r="V49" s="109"/>
      <c r="W49" s="3">
        <v>10</v>
      </c>
      <c r="X49" s="11">
        <v>3</v>
      </c>
      <c r="Y49" s="4"/>
      <c r="Z49" s="109"/>
      <c r="AA49" s="109"/>
      <c r="AB49" s="3"/>
      <c r="AC49" s="152">
        <v>0</v>
      </c>
    </row>
    <row r="50" spans="2:29" ht="27.75" customHeight="1" thickBot="1" x14ac:dyDescent="0.3">
      <c r="B50" s="3">
        <v>46</v>
      </c>
      <c r="C50" s="186" t="s">
        <v>103</v>
      </c>
      <c r="D50" s="185" t="s">
        <v>78</v>
      </c>
      <c r="E50" s="18">
        <v>15</v>
      </c>
      <c r="F50" s="19">
        <v>15</v>
      </c>
      <c r="G50" s="20">
        <v>0</v>
      </c>
      <c r="H50" s="34" t="s">
        <v>55</v>
      </c>
      <c r="I50" s="113">
        <v>3</v>
      </c>
      <c r="J50" s="6"/>
      <c r="K50" s="109"/>
      <c r="L50" s="109"/>
      <c r="M50" s="5"/>
      <c r="N50" s="12">
        <v>0</v>
      </c>
      <c r="O50" s="6">
        <v>15</v>
      </c>
      <c r="P50" s="109">
        <v>15</v>
      </c>
      <c r="Q50" s="109"/>
      <c r="R50" s="5"/>
      <c r="S50" s="12">
        <v>3</v>
      </c>
      <c r="T50" s="6"/>
      <c r="U50" s="45"/>
      <c r="V50" s="109"/>
      <c r="W50" s="5"/>
      <c r="X50" s="12">
        <v>0</v>
      </c>
      <c r="Y50" s="6"/>
      <c r="Z50" s="109"/>
      <c r="AA50" s="109"/>
      <c r="AB50" s="5"/>
      <c r="AC50" s="151">
        <v>0</v>
      </c>
    </row>
    <row r="51" spans="2:29" ht="23.25" customHeight="1" thickBot="1" x14ac:dyDescent="0.3">
      <c r="B51" s="3">
        <v>47</v>
      </c>
      <c r="C51" s="173"/>
      <c r="D51" s="33" t="s">
        <v>79</v>
      </c>
      <c r="E51" s="18">
        <v>15</v>
      </c>
      <c r="F51" s="19">
        <v>5</v>
      </c>
      <c r="G51" s="20">
        <v>10</v>
      </c>
      <c r="H51" s="34" t="s">
        <v>57</v>
      </c>
      <c r="I51" s="113">
        <v>3</v>
      </c>
      <c r="J51" s="6"/>
      <c r="K51" s="109"/>
      <c r="L51" s="109"/>
      <c r="M51" s="5"/>
      <c r="N51" s="12">
        <v>0</v>
      </c>
      <c r="O51" s="6"/>
      <c r="P51" s="109"/>
      <c r="Q51" s="109"/>
      <c r="R51" s="5"/>
      <c r="S51" s="12">
        <v>0</v>
      </c>
      <c r="T51" s="6">
        <v>15</v>
      </c>
      <c r="U51" s="45">
        <v>5</v>
      </c>
      <c r="V51" s="109"/>
      <c r="W51" s="5">
        <v>10</v>
      </c>
      <c r="X51" s="12">
        <v>3</v>
      </c>
      <c r="Y51" s="6"/>
      <c r="Z51" s="109"/>
      <c r="AA51" s="109"/>
      <c r="AB51" s="5"/>
      <c r="AC51" s="151">
        <v>0</v>
      </c>
    </row>
    <row r="52" spans="2:29" ht="28.5" customHeight="1" thickBot="1" x14ac:dyDescent="0.3">
      <c r="B52" s="3">
        <v>48</v>
      </c>
      <c r="C52" s="173" t="s">
        <v>102</v>
      </c>
      <c r="D52" s="33" t="s">
        <v>14</v>
      </c>
      <c r="E52" s="18">
        <v>15</v>
      </c>
      <c r="F52" s="19">
        <v>5</v>
      </c>
      <c r="G52" s="20">
        <v>10</v>
      </c>
      <c r="H52" s="34" t="s">
        <v>88</v>
      </c>
      <c r="I52" s="113">
        <v>3</v>
      </c>
      <c r="J52" s="6"/>
      <c r="K52" s="109"/>
      <c r="L52" s="109"/>
      <c r="M52" s="5"/>
      <c r="N52" s="12">
        <v>0</v>
      </c>
      <c r="O52" s="6"/>
      <c r="P52" s="109"/>
      <c r="Q52" s="109"/>
      <c r="R52" s="5"/>
      <c r="S52" s="12">
        <v>0</v>
      </c>
      <c r="T52" s="6">
        <v>15</v>
      </c>
      <c r="U52" s="45">
        <v>5</v>
      </c>
      <c r="V52" s="109"/>
      <c r="W52" s="5">
        <v>10</v>
      </c>
      <c r="X52" s="12">
        <v>3</v>
      </c>
      <c r="Y52" s="6"/>
      <c r="Z52" s="109"/>
      <c r="AA52" s="109"/>
      <c r="AB52" s="5"/>
      <c r="AC52" s="151">
        <v>0</v>
      </c>
    </row>
    <row r="53" spans="2:29" ht="27.75" customHeight="1" thickBot="1" x14ac:dyDescent="0.3">
      <c r="B53" s="3">
        <v>49</v>
      </c>
      <c r="C53" s="173"/>
      <c r="D53" s="95" t="s">
        <v>80</v>
      </c>
      <c r="E53" s="18">
        <v>15</v>
      </c>
      <c r="F53" s="19">
        <v>5</v>
      </c>
      <c r="G53" s="20">
        <v>10</v>
      </c>
      <c r="H53" s="34" t="s">
        <v>90</v>
      </c>
      <c r="I53" s="113">
        <v>3</v>
      </c>
      <c r="J53" s="6"/>
      <c r="K53" s="109"/>
      <c r="L53" s="109"/>
      <c r="M53" s="5"/>
      <c r="N53" s="12">
        <v>0</v>
      </c>
      <c r="O53" s="6"/>
      <c r="P53" s="109"/>
      <c r="Q53" s="109"/>
      <c r="R53" s="5"/>
      <c r="S53" s="12">
        <v>0</v>
      </c>
      <c r="T53" s="6"/>
      <c r="U53" s="45"/>
      <c r="V53" s="109"/>
      <c r="W53" s="5"/>
      <c r="X53" s="12">
        <v>0</v>
      </c>
      <c r="Y53" s="6">
        <v>15</v>
      </c>
      <c r="Z53" s="109">
        <v>5</v>
      </c>
      <c r="AA53" s="109"/>
      <c r="AB53" s="5">
        <v>10</v>
      </c>
      <c r="AC53" s="151">
        <v>3</v>
      </c>
    </row>
    <row r="54" spans="2:29" ht="15.75" thickBot="1" x14ac:dyDescent="0.3">
      <c r="B54" s="3">
        <v>50</v>
      </c>
      <c r="C54" s="173" t="s">
        <v>104</v>
      </c>
      <c r="D54" s="33" t="s">
        <v>81</v>
      </c>
      <c r="E54" s="18">
        <v>15</v>
      </c>
      <c r="F54" s="19">
        <v>5</v>
      </c>
      <c r="G54" s="20">
        <v>10</v>
      </c>
      <c r="H54" s="34" t="s">
        <v>90</v>
      </c>
      <c r="I54" s="113">
        <v>3</v>
      </c>
      <c r="J54" s="6"/>
      <c r="K54" s="109"/>
      <c r="L54" s="109"/>
      <c r="M54" s="5"/>
      <c r="N54" s="12">
        <v>0</v>
      </c>
      <c r="O54" s="6"/>
      <c r="P54" s="109"/>
      <c r="Q54" s="109"/>
      <c r="R54" s="5"/>
      <c r="S54" s="12">
        <v>0</v>
      </c>
      <c r="T54" s="6"/>
      <c r="U54" s="45"/>
      <c r="V54" s="109"/>
      <c r="W54" s="5"/>
      <c r="X54" s="12">
        <v>0</v>
      </c>
      <c r="Y54" s="6">
        <v>15</v>
      </c>
      <c r="Z54" s="109">
        <v>5</v>
      </c>
      <c r="AA54" s="109"/>
      <c r="AB54" s="5">
        <v>10</v>
      </c>
      <c r="AC54" s="151">
        <v>3</v>
      </c>
    </row>
    <row r="55" spans="2:29" ht="15.75" thickBot="1" x14ac:dyDescent="0.3">
      <c r="B55" s="394" t="s">
        <v>13</v>
      </c>
      <c r="C55" s="395"/>
      <c r="D55" s="395"/>
      <c r="E55" s="24">
        <f>SUM(E48:E54)</f>
        <v>105</v>
      </c>
      <c r="F55" s="25">
        <f>SUM(F48:F54)</f>
        <v>45</v>
      </c>
      <c r="G55" s="26">
        <f>SUM(G48:G54)</f>
        <v>60</v>
      </c>
      <c r="H55" s="13"/>
      <c r="I55" s="17">
        <f>SUM(I48:I54)</f>
        <v>21</v>
      </c>
      <c r="J55" s="14">
        <f>SUM(J48:J54)</f>
        <v>0</v>
      </c>
      <c r="K55" s="14"/>
      <c r="L55" s="14"/>
      <c r="M55" s="14">
        <f>SUM(M48:M54)</f>
        <v>0</v>
      </c>
      <c r="N55" s="17">
        <f>SUM(N48:N54)</f>
        <v>0</v>
      </c>
      <c r="O55" s="14">
        <f>SUM(O48:O54)</f>
        <v>15</v>
      </c>
      <c r="P55" s="14">
        <f>SUM(P48:P54)</f>
        <v>15</v>
      </c>
      <c r="Q55" s="14"/>
      <c r="R55" s="14">
        <f>SUM(R48:R54)</f>
        <v>0</v>
      </c>
      <c r="S55" s="17">
        <f>SUM(S48:S54)</f>
        <v>3</v>
      </c>
      <c r="T55" s="14">
        <f>SUM(T48:T54)</f>
        <v>45</v>
      </c>
      <c r="U55" s="14">
        <f>SUM(U48:U54)</f>
        <v>15</v>
      </c>
      <c r="V55" s="14"/>
      <c r="W55" s="14">
        <f>SUM(W48:W54)</f>
        <v>30</v>
      </c>
      <c r="X55" s="17">
        <f>SUM(X48:X54)</f>
        <v>9</v>
      </c>
      <c r="Y55" s="14">
        <f>SUM(Y48:Y54)</f>
        <v>45</v>
      </c>
      <c r="Z55" s="14">
        <f>SUM(Z48:Z54)</f>
        <v>15</v>
      </c>
      <c r="AA55" s="14"/>
      <c r="AB55" s="14">
        <f>SUM(AB48:AB54)</f>
        <v>30</v>
      </c>
      <c r="AC55" s="17">
        <f>SUM(AC48:AC54)</f>
        <v>9</v>
      </c>
    </row>
    <row r="56" spans="2:29" hidden="1" x14ac:dyDescent="0.25">
      <c r="B56" s="386" t="s">
        <v>21</v>
      </c>
      <c r="C56" s="387"/>
      <c r="D56" s="387"/>
      <c r="E56" s="387"/>
      <c r="F56" s="387"/>
      <c r="G56" s="387"/>
      <c r="H56" s="387"/>
      <c r="I56" s="387"/>
      <c r="J56" s="387"/>
      <c r="K56" s="387"/>
      <c r="L56" s="387"/>
      <c r="M56" s="387"/>
      <c r="N56" s="387"/>
      <c r="O56" s="387"/>
      <c r="P56" s="387"/>
      <c r="Q56" s="387"/>
      <c r="R56" s="387"/>
      <c r="S56" s="387"/>
      <c r="T56" s="387"/>
      <c r="U56" s="387"/>
      <c r="V56" s="387"/>
      <c r="W56" s="387"/>
      <c r="X56" s="387"/>
      <c r="Y56" s="387"/>
      <c r="Z56" s="387"/>
      <c r="AA56" s="387"/>
      <c r="AB56" s="387"/>
      <c r="AC56" s="396"/>
    </row>
    <row r="57" spans="2:29" ht="27.75" hidden="1" customHeight="1" thickBot="1" x14ac:dyDescent="0.3">
      <c r="B57" s="96">
        <v>56</v>
      </c>
      <c r="C57" s="169"/>
      <c r="D57" s="82" t="s">
        <v>31</v>
      </c>
      <c r="E57" s="83" t="e">
        <f>SUM(F57:G57)</f>
        <v>#REF!</v>
      </c>
      <c r="F57" s="62" t="e">
        <f>SUM(J57,O57,T57,Y57,#REF!,#REF!)</f>
        <v>#REF!</v>
      </c>
      <c r="G57" s="84" t="e">
        <f>SUM(M57,R57,W57,AB57,#REF!,#REF!)</f>
        <v>#REF!</v>
      </c>
      <c r="H57" s="32" t="s">
        <v>12</v>
      </c>
      <c r="I57" s="113" t="e">
        <f>SUM(N57,S57,X57,AC57,#REF!,#REF!)</f>
        <v>#REF!</v>
      </c>
      <c r="J57" s="83"/>
      <c r="K57" s="88"/>
      <c r="L57" s="38"/>
      <c r="M57" s="96"/>
      <c r="N57" s="10"/>
      <c r="O57" s="83"/>
      <c r="P57" s="38"/>
      <c r="Q57" s="38"/>
      <c r="R57" s="96"/>
      <c r="S57" s="10"/>
      <c r="T57" s="83"/>
      <c r="U57" s="38"/>
      <c r="V57" s="38"/>
      <c r="W57" s="96"/>
      <c r="X57" s="10"/>
      <c r="Y57" s="83"/>
      <c r="Z57" s="38"/>
      <c r="AA57" s="38"/>
      <c r="AB57" s="96"/>
      <c r="AC57" s="153"/>
    </row>
    <row r="58" spans="2:29" ht="38.25" hidden="1" customHeight="1" thickBot="1" x14ac:dyDescent="0.3">
      <c r="B58" s="68">
        <v>57</v>
      </c>
      <c r="C58" s="171"/>
      <c r="D58" s="94" t="s">
        <v>22</v>
      </c>
      <c r="E58" s="83">
        <v>40</v>
      </c>
      <c r="F58" s="62">
        <v>40</v>
      </c>
      <c r="G58" s="84">
        <v>0</v>
      </c>
      <c r="H58" s="35" t="s">
        <v>12</v>
      </c>
      <c r="I58" s="113" t="e">
        <f>SUM(N58:O58,S58,X58,AC58,#REF!,#REF!)</f>
        <v>#REF!</v>
      </c>
      <c r="J58" s="39"/>
      <c r="K58" s="43"/>
      <c r="L58" s="38"/>
      <c r="M58" s="68"/>
      <c r="N58" s="11"/>
      <c r="O58" s="39"/>
      <c r="P58" s="38"/>
      <c r="Q58" s="38"/>
      <c r="R58" s="68"/>
      <c r="S58" s="11"/>
      <c r="T58" s="39"/>
      <c r="U58" s="38"/>
      <c r="V58" s="38"/>
      <c r="W58" s="68"/>
      <c r="X58" s="11"/>
      <c r="Y58" s="39"/>
      <c r="Z58" s="38"/>
      <c r="AA58" s="38"/>
      <c r="AB58" s="68"/>
      <c r="AC58" s="152"/>
    </row>
    <row r="59" spans="2:29" hidden="1" x14ac:dyDescent="0.25">
      <c r="B59" s="68">
        <v>58</v>
      </c>
      <c r="C59" s="140"/>
      <c r="D59" s="97" t="s">
        <v>32</v>
      </c>
      <c r="E59" s="83">
        <v>50</v>
      </c>
      <c r="F59" s="62">
        <v>50</v>
      </c>
      <c r="G59" s="84">
        <v>0</v>
      </c>
      <c r="H59" s="34" t="s">
        <v>12</v>
      </c>
      <c r="I59" s="113" t="e">
        <f>SUM(N59:O59,S59,X59,AC59,#REF!,#REF!)</f>
        <v>#REF!</v>
      </c>
      <c r="J59" s="69"/>
      <c r="K59" s="70"/>
      <c r="L59" s="38"/>
      <c r="M59" s="71"/>
      <c r="N59" s="12"/>
      <c r="O59" s="69"/>
      <c r="P59" s="38"/>
      <c r="Q59" s="38"/>
      <c r="R59" s="71"/>
      <c r="S59" s="12"/>
      <c r="T59" s="69"/>
      <c r="U59" s="38"/>
      <c r="V59" s="38"/>
      <c r="W59" s="71"/>
      <c r="X59" s="12"/>
      <c r="Y59" s="69"/>
      <c r="Z59" s="38"/>
      <c r="AA59" s="38"/>
      <c r="AB59" s="71"/>
      <c r="AC59" s="151"/>
    </row>
    <row r="60" spans="2:29" ht="30.75" hidden="1" customHeight="1" thickBot="1" x14ac:dyDescent="0.3">
      <c r="B60" s="68">
        <v>59</v>
      </c>
      <c r="C60" s="140"/>
      <c r="D60" s="33" t="s">
        <v>33</v>
      </c>
      <c r="E60" s="83" t="e">
        <f t="shared" ref="E60:E61" si="2">SUM(F60:G60)</f>
        <v>#REF!</v>
      </c>
      <c r="F60" s="62" t="e">
        <f>SUM(J60,O60,T60,Y60,#REF!,#REF!)</f>
        <v>#REF!</v>
      </c>
      <c r="G60" s="84" t="e">
        <f>SUM(M60,R60,W60,AB60,#REF!,#REF!)</f>
        <v>#REF!</v>
      </c>
      <c r="H60" s="34" t="s">
        <v>12</v>
      </c>
      <c r="I60" s="113" t="e">
        <f>SUM(N60:O60,S60,X60,AC60,#REF!,#REF!)</f>
        <v>#REF!</v>
      </c>
      <c r="J60" s="69"/>
      <c r="K60" s="70"/>
      <c r="L60" s="38"/>
      <c r="M60" s="71"/>
      <c r="N60" s="12"/>
      <c r="O60" s="69"/>
      <c r="P60" s="38"/>
      <c r="Q60" s="38"/>
      <c r="R60" s="71"/>
      <c r="S60" s="12"/>
      <c r="T60" s="69"/>
      <c r="U60" s="38"/>
      <c r="V60" s="38"/>
      <c r="W60" s="71"/>
      <c r="X60" s="12"/>
      <c r="Y60" s="69"/>
      <c r="Z60" s="38"/>
      <c r="AA60" s="38"/>
      <c r="AB60" s="71"/>
      <c r="AC60" s="151"/>
    </row>
    <row r="61" spans="2:29" ht="27.75" hidden="1" customHeight="1" thickBot="1" x14ac:dyDescent="0.3">
      <c r="B61" s="68">
        <v>60</v>
      </c>
      <c r="C61" s="140"/>
      <c r="D61" s="33" t="s">
        <v>16</v>
      </c>
      <c r="E61" s="83" t="e">
        <f t="shared" si="2"/>
        <v>#REF!</v>
      </c>
      <c r="F61" s="62" t="e">
        <f>SUM(J61,O61,T61,Y61,#REF!,#REF!)</f>
        <v>#REF!</v>
      </c>
      <c r="G61" s="84" t="e">
        <f>SUM(M61,R61,W61,AB61,#REF!,#REF!)</f>
        <v>#REF!</v>
      </c>
      <c r="H61" s="34" t="s">
        <v>12</v>
      </c>
      <c r="I61" s="113" t="e">
        <f>SUM(N61:O61,S61,X61,AC61,#REF!,#REF!)</f>
        <v>#REF!</v>
      </c>
      <c r="J61" s="69"/>
      <c r="K61" s="70"/>
      <c r="L61" s="38"/>
      <c r="M61" s="71"/>
      <c r="N61" s="12"/>
      <c r="O61" s="69"/>
      <c r="P61" s="38"/>
      <c r="Q61" s="38"/>
      <c r="R61" s="71"/>
      <c r="S61" s="12"/>
      <c r="T61" s="69"/>
      <c r="U61" s="38"/>
      <c r="V61" s="38"/>
      <c r="W61" s="71"/>
      <c r="X61" s="12"/>
      <c r="Y61" s="69"/>
      <c r="Z61" s="38"/>
      <c r="AA61" s="38"/>
      <c r="AB61" s="71"/>
      <c r="AC61" s="151"/>
    </row>
    <row r="62" spans="2:29" ht="39.75" hidden="1" customHeight="1" thickBot="1" x14ac:dyDescent="0.3">
      <c r="B62" s="68">
        <v>61</v>
      </c>
      <c r="C62" s="140"/>
      <c r="D62" s="95" t="s">
        <v>23</v>
      </c>
      <c r="E62" s="83">
        <v>60</v>
      </c>
      <c r="F62" s="62">
        <v>45</v>
      </c>
      <c r="G62" s="84" t="e">
        <f>SUM(M62,R62,W62,AB62,#REF!,#REF!)</f>
        <v>#REF!</v>
      </c>
      <c r="H62" s="34" t="s">
        <v>12</v>
      </c>
      <c r="I62" s="113" t="e">
        <f>SUM(N62:O62,S62,X62,AC62,#REF!,#REF!)</f>
        <v>#REF!</v>
      </c>
      <c r="J62" s="69"/>
      <c r="K62" s="70"/>
      <c r="L62" s="38"/>
      <c r="M62" s="71"/>
      <c r="N62" s="12"/>
      <c r="O62" s="69"/>
      <c r="P62" s="38"/>
      <c r="Q62" s="38"/>
      <c r="R62" s="71"/>
      <c r="S62" s="12"/>
      <c r="T62" s="69"/>
      <c r="U62" s="38"/>
      <c r="V62" s="38"/>
      <c r="W62" s="71"/>
      <c r="X62" s="12"/>
      <c r="Y62" s="69"/>
      <c r="Z62" s="38"/>
      <c r="AA62" s="38"/>
      <c r="AB62" s="71"/>
      <c r="AC62" s="151"/>
    </row>
    <row r="63" spans="2:29" hidden="1" x14ac:dyDescent="0.25">
      <c r="B63" s="68">
        <v>62</v>
      </c>
      <c r="C63" s="140"/>
      <c r="D63" s="33" t="s">
        <v>20</v>
      </c>
      <c r="E63" s="83">
        <v>60</v>
      </c>
      <c r="F63" s="62">
        <v>45</v>
      </c>
      <c r="G63" s="84" t="e">
        <f>SUM(M63,R63,W63,AB63,#REF!,#REF!)</f>
        <v>#REF!</v>
      </c>
      <c r="H63" s="34" t="s">
        <v>12</v>
      </c>
      <c r="I63" s="113" t="e">
        <f>SUM(N63:O63,S63,X63,AC63,#REF!,#REF!)</f>
        <v>#REF!</v>
      </c>
      <c r="J63" s="69"/>
      <c r="K63" s="70"/>
      <c r="L63" s="38"/>
      <c r="M63" s="71"/>
      <c r="N63" s="12"/>
      <c r="O63" s="69"/>
      <c r="P63" s="38"/>
      <c r="Q63" s="38"/>
      <c r="R63" s="71"/>
      <c r="S63" s="12"/>
      <c r="T63" s="69"/>
      <c r="U63" s="38"/>
      <c r="V63" s="38"/>
      <c r="W63" s="71"/>
      <c r="X63" s="12"/>
      <c r="Y63" s="69"/>
      <c r="Z63" s="38"/>
      <c r="AA63" s="38"/>
      <c r="AB63" s="71"/>
      <c r="AC63" s="151"/>
    </row>
    <row r="64" spans="2:29" ht="24" hidden="1" customHeight="1" thickBot="1" x14ac:dyDescent="0.3">
      <c r="B64" s="68">
        <v>63</v>
      </c>
      <c r="C64" s="140"/>
      <c r="D64" s="33" t="s">
        <v>24</v>
      </c>
      <c r="E64" s="83">
        <v>50</v>
      </c>
      <c r="F64" s="62">
        <v>50</v>
      </c>
      <c r="G64" s="84" t="e">
        <f>SUM(M64,R64,W64,AB64,#REF!,#REF!)</f>
        <v>#REF!</v>
      </c>
      <c r="H64" s="34" t="s">
        <v>18</v>
      </c>
      <c r="I64" s="113" t="e">
        <f>SUM(N64:O64,S64,X64,AC64,#REF!,#REF!)</f>
        <v>#REF!</v>
      </c>
      <c r="J64" s="69"/>
      <c r="K64" s="70"/>
      <c r="L64" s="38"/>
      <c r="M64" s="71"/>
      <c r="N64" s="12"/>
      <c r="O64" s="69"/>
      <c r="P64" s="38"/>
      <c r="Q64" s="38"/>
      <c r="R64" s="71"/>
      <c r="S64" s="12"/>
      <c r="T64" s="69"/>
      <c r="U64" s="38"/>
      <c r="V64" s="38"/>
      <c r="W64" s="71"/>
      <c r="X64" s="12"/>
      <c r="Y64" s="69"/>
      <c r="Z64" s="38"/>
      <c r="AA64" s="38"/>
      <c r="AB64" s="71"/>
      <c r="AC64" s="151"/>
    </row>
    <row r="65" spans="2:29" ht="29.25" hidden="1" customHeight="1" thickBot="1" x14ac:dyDescent="0.3">
      <c r="B65" s="68">
        <v>64</v>
      </c>
      <c r="C65" s="140"/>
      <c r="D65" s="33" t="s">
        <v>30</v>
      </c>
      <c r="E65" s="83">
        <v>40</v>
      </c>
      <c r="F65" s="62">
        <v>40</v>
      </c>
      <c r="G65" s="84" t="e">
        <f>SUM(M65,R65,W65,AB65,#REF!,#REF!)</f>
        <v>#REF!</v>
      </c>
      <c r="H65" s="34" t="s">
        <v>18</v>
      </c>
      <c r="I65" s="113" t="e">
        <f>SUM(N65:O65,S65,X65,AC65,#REF!,#REF!)</f>
        <v>#REF!</v>
      </c>
      <c r="J65" s="69"/>
      <c r="K65" s="70"/>
      <c r="L65" s="38"/>
      <c r="M65" s="71"/>
      <c r="N65" s="12"/>
      <c r="O65" s="69"/>
      <c r="P65" s="38"/>
      <c r="Q65" s="38"/>
      <c r="R65" s="71"/>
      <c r="S65" s="12"/>
      <c r="T65" s="69"/>
      <c r="U65" s="38"/>
      <c r="V65" s="38"/>
      <c r="W65" s="71"/>
      <c r="X65" s="12"/>
      <c r="Y65" s="69"/>
      <c r="Z65" s="38"/>
      <c r="AA65" s="38"/>
      <c r="AB65" s="71"/>
      <c r="AC65" s="151"/>
    </row>
    <row r="66" spans="2:29" ht="29.25" hidden="1" customHeight="1" thickBot="1" x14ac:dyDescent="0.3">
      <c r="B66" s="68">
        <v>65</v>
      </c>
      <c r="C66" s="140"/>
      <c r="D66" s="95" t="s">
        <v>25</v>
      </c>
      <c r="E66" s="83">
        <v>50</v>
      </c>
      <c r="F66" s="62">
        <v>50</v>
      </c>
      <c r="G66" s="84" t="e">
        <f>SUM(M66,R66,W66,AB66,#REF!,#REF!)</f>
        <v>#REF!</v>
      </c>
      <c r="H66" s="34" t="s">
        <v>18</v>
      </c>
      <c r="I66" s="113" t="e">
        <f>SUM(N66:O66,S66,X66,AC66,#REF!,#REF!)</f>
        <v>#REF!</v>
      </c>
      <c r="J66" s="69"/>
      <c r="K66" s="70"/>
      <c r="L66" s="38"/>
      <c r="M66" s="71"/>
      <c r="N66" s="12"/>
      <c r="O66" s="69"/>
      <c r="P66" s="38"/>
      <c r="Q66" s="38"/>
      <c r="R66" s="71"/>
      <c r="S66" s="12"/>
      <c r="T66" s="69"/>
      <c r="U66" s="38"/>
      <c r="V66" s="38"/>
      <c r="W66" s="71"/>
      <c r="X66" s="12"/>
      <c r="Y66" s="69"/>
      <c r="Z66" s="38"/>
      <c r="AA66" s="38"/>
      <c r="AB66" s="71"/>
      <c r="AC66" s="151"/>
    </row>
    <row r="67" spans="2:29" hidden="1" x14ac:dyDescent="0.25">
      <c r="B67" s="71">
        <v>66</v>
      </c>
      <c r="C67" s="170"/>
      <c r="D67" s="37" t="s">
        <v>26</v>
      </c>
      <c r="E67" s="98">
        <v>40</v>
      </c>
      <c r="F67" s="114">
        <v>40</v>
      </c>
      <c r="G67" s="115" t="e">
        <f>SUM(M67,R67,W67,AB67,#REF!,#REF!)</f>
        <v>#REF!</v>
      </c>
      <c r="H67" s="36" t="s">
        <v>18</v>
      </c>
      <c r="I67" s="116" t="e">
        <f>SUM(N67:O67,S67,X67,AC67,#REF!,#REF!)</f>
        <v>#REF!</v>
      </c>
      <c r="J67" s="69"/>
      <c r="K67" s="70"/>
      <c r="L67" s="117"/>
      <c r="M67" s="71"/>
      <c r="N67" s="12"/>
      <c r="O67" s="69"/>
      <c r="P67" s="117"/>
      <c r="Q67" s="117"/>
      <c r="R67" s="71"/>
      <c r="S67" s="12"/>
      <c r="T67" s="69"/>
      <c r="U67" s="117"/>
      <c r="V67" s="117"/>
      <c r="W67" s="71"/>
      <c r="X67" s="12"/>
      <c r="Y67" s="69"/>
      <c r="Z67" s="117"/>
      <c r="AA67" s="117"/>
      <c r="AB67" s="71"/>
      <c r="AC67" s="151"/>
    </row>
    <row r="68" spans="2:29" ht="15.75" hidden="1" thickBot="1" x14ac:dyDescent="0.3">
      <c r="B68" s="394" t="s">
        <v>13</v>
      </c>
      <c r="C68" s="395"/>
      <c r="D68" s="397"/>
      <c r="E68" s="118" t="e">
        <f>SUM(E57:E67)</f>
        <v>#REF!</v>
      </c>
      <c r="F68" s="25" t="e">
        <f>SUM(J68,O68,T68,Y68,#REF!,#REF!)</f>
        <v>#REF!</v>
      </c>
      <c r="G68" s="27" t="e">
        <f>SUM(M68,R68,W68,AB68,#REF!,#REF!)</f>
        <v>#REF!</v>
      </c>
      <c r="H68" s="14"/>
      <c r="I68" s="17" t="e">
        <f>SUM(I57:I67)</f>
        <v>#REF!</v>
      </c>
      <c r="J68" s="14">
        <f>SUM(J57:J67)</f>
        <v>0</v>
      </c>
      <c r="K68" s="119"/>
      <c r="L68" s="14"/>
      <c r="M68" s="14">
        <f>SUM(M57:M67)</f>
        <v>0</v>
      </c>
      <c r="N68" s="17">
        <f>SUM(N57:N67)</f>
        <v>0</v>
      </c>
      <c r="O68" s="14">
        <f>SUM(O57:O67)</f>
        <v>0</v>
      </c>
      <c r="P68" s="14"/>
      <c r="Q68" s="14"/>
      <c r="R68" s="14">
        <f>SUM(R57:R67)</f>
        <v>0</v>
      </c>
      <c r="S68" s="17">
        <f>SUM(S57:S67)</f>
        <v>0</v>
      </c>
      <c r="T68" s="14">
        <f>SUM(T57:T67)</f>
        <v>0</v>
      </c>
      <c r="U68" s="14"/>
      <c r="V68" s="14"/>
      <c r="W68" s="14">
        <f>SUM(W57:W67)</f>
        <v>0</v>
      </c>
      <c r="X68" s="17">
        <f>SUM(X57:X67)</f>
        <v>0</v>
      </c>
      <c r="Y68" s="14">
        <f>SUM(Y57:Y67)</f>
        <v>0</v>
      </c>
      <c r="Z68" s="14"/>
      <c r="AA68" s="14"/>
      <c r="AB68" s="14">
        <f>SUM(AB57:AB67)</f>
        <v>0</v>
      </c>
      <c r="AC68" s="17">
        <f>SUM(AC57:AC67)</f>
        <v>0</v>
      </c>
    </row>
    <row r="69" spans="2:29" ht="15.75" customHeight="1" x14ac:dyDescent="0.25">
      <c r="B69" s="380" t="s">
        <v>82</v>
      </c>
      <c r="C69" s="381"/>
      <c r="D69" s="381"/>
      <c r="E69" s="381"/>
      <c r="F69" s="381"/>
      <c r="G69" s="381"/>
      <c r="H69" s="381"/>
      <c r="I69" s="381"/>
      <c r="J69" s="381"/>
      <c r="K69" s="381"/>
      <c r="L69" s="381"/>
      <c r="M69" s="381"/>
      <c r="N69" s="381"/>
      <c r="O69" s="381"/>
      <c r="P69" s="381"/>
      <c r="Q69" s="381"/>
      <c r="R69" s="381"/>
      <c r="S69" s="381"/>
      <c r="T69" s="381"/>
      <c r="U69" s="381"/>
      <c r="V69" s="381"/>
      <c r="W69" s="381"/>
      <c r="X69" s="381"/>
      <c r="Y69" s="381"/>
      <c r="Z69" s="381"/>
      <c r="AA69" s="381"/>
      <c r="AB69" s="381"/>
      <c r="AC69" s="382"/>
    </row>
    <row r="70" spans="2:29" ht="33.75" customHeight="1" x14ac:dyDescent="0.25">
      <c r="B70" s="164">
        <v>1</v>
      </c>
      <c r="C70" s="137"/>
      <c r="D70" s="165" t="s">
        <v>83</v>
      </c>
      <c r="E70" s="38">
        <v>45</v>
      </c>
      <c r="F70" s="38"/>
      <c r="G70" s="38">
        <v>45</v>
      </c>
      <c r="H70" s="137" t="s">
        <v>84</v>
      </c>
      <c r="I70" s="139">
        <v>20</v>
      </c>
      <c r="J70" s="137"/>
      <c r="K70" s="137"/>
      <c r="L70" s="137"/>
      <c r="M70" s="140"/>
      <c r="N70" s="141">
        <v>0</v>
      </c>
      <c r="O70" s="38">
        <v>15</v>
      </c>
      <c r="P70" s="38"/>
      <c r="Q70" s="38"/>
      <c r="R70" s="140">
        <v>15</v>
      </c>
      <c r="S70" s="141">
        <v>4</v>
      </c>
      <c r="T70" s="38">
        <v>15</v>
      </c>
      <c r="U70" s="38"/>
      <c r="V70" s="38"/>
      <c r="W70" s="140">
        <v>15</v>
      </c>
      <c r="X70" s="141">
        <v>8</v>
      </c>
      <c r="Y70" s="38">
        <v>15</v>
      </c>
      <c r="Z70" s="38"/>
      <c r="AA70" s="38"/>
      <c r="AB70" s="140">
        <v>15</v>
      </c>
      <c r="AC70" s="141">
        <v>8</v>
      </c>
    </row>
    <row r="71" spans="2:29" ht="15.75" customHeight="1" x14ac:dyDescent="0.25">
      <c r="B71" s="380" t="s">
        <v>85</v>
      </c>
      <c r="C71" s="381"/>
      <c r="D71" s="381"/>
      <c r="E71" s="381"/>
      <c r="F71" s="381"/>
      <c r="G71" s="381"/>
      <c r="H71" s="381"/>
      <c r="I71" s="381"/>
      <c r="J71" s="381"/>
      <c r="K71" s="381"/>
      <c r="L71" s="381"/>
      <c r="M71" s="381"/>
      <c r="N71" s="381"/>
      <c r="O71" s="381"/>
      <c r="P71" s="381"/>
      <c r="Q71" s="381"/>
      <c r="R71" s="381"/>
      <c r="S71" s="381"/>
      <c r="T71" s="381"/>
      <c r="U71" s="381"/>
      <c r="V71" s="381"/>
      <c r="W71" s="381"/>
      <c r="X71" s="381"/>
      <c r="Y71" s="381"/>
      <c r="Z71" s="381"/>
      <c r="AA71" s="381"/>
      <c r="AB71" s="381"/>
      <c r="AC71" s="382"/>
    </row>
    <row r="72" spans="2:29" ht="33.75" customHeight="1" x14ac:dyDescent="0.25">
      <c r="B72" s="164">
        <v>1</v>
      </c>
      <c r="C72" s="137"/>
      <c r="D72" s="165" t="s">
        <v>86</v>
      </c>
      <c r="E72" s="38">
        <v>400</v>
      </c>
      <c r="F72" s="38">
        <v>400</v>
      </c>
      <c r="G72" s="38">
        <v>400</v>
      </c>
      <c r="H72" s="138" t="s">
        <v>87</v>
      </c>
      <c r="I72" s="139">
        <v>16</v>
      </c>
      <c r="J72" s="137">
        <v>100</v>
      </c>
      <c r="K72" s="137">
        <v>100</v>
      </c>
      <c r="L72" s="137"/>
      <c r="M72" s="140"/>
      <c r="N72" s="141">
        <v>4</v>
      </c>
      <c r="O72" s="38">
        <v>100</v>
      </c>
      <c r="P72" s="38">
        <v>100</v>
      </c>
      <c r="Q72" s="38"/>
      <c r="R72" s="140">
        <v>0</v>
      </c>
      <c r="S72" s="141">
        <v>4</v>
      </c>
      <c r="T72" s="38">
        <v>100</v>
      </c>
      <c r="U72" s="38">
        <v>100</v>
      </c>
      <c r="V72" s="38"/>
      <c r="W72" s="140">
        <v>0</v>
      </c>
      <c r="X72" s="141">
        <v>4</v>
      </c>
      <c r="Y72" s="38">
        <v>100</v>
      </c>
      <c r="Z72" s="38">
        <v>100</v>
      </c>
      <c r="AA72" s="38"/>
      <c r="AB72" s="140">
        <v>0</v>
      </c>
      <c r="AC72" s="141">
        <v>4</v>
      </c>
    </row>
    <row r="73" spans="2:29" ht="15.75" thickBot="1" x14ac:dyDescent="0.3">
      <c r="B73" s="154"/>
      <c r="C73" s="174"/>
      <c r="D73" s="155"/>
      <c r="E73" s="155"/>
      <c r="F73" s="155"/>
      <c r="G73" s="155"/>
      <c r="H73" s="155"/>
      <c r="I73" s="155"/>
      <c r="J73" s="155"/>
      <c r="K73" s="155"/>
      <c r="L73" s="155"/>
      <c r="M73" s="155"/>
      <c r="N73" s="155"/>
      <c r="O73" s="155"/>
      <c r="P73" s="155"/>
      <c r="Q73" s="155"/>
      <c r="R73" s="155"/>
      <c r="S73" s="155"/>
      <c r="T73" s="155"/>
      <c r="U73" s="155"/>
      <c r="V73" s="155"/>
      <c r="W73" s="155"/>
      <c r="X73" s="155"/>
      <c r="Y73" s="155"/>
      <c r="Z73" s="155"/>
      <c r="AA73" s="155"/>
      <c r="AB73" s="155"/>
      <c r="AC73" s="156"/>
    </row>
    <row r="74" spans="2:29" ht="15.75" thickBot="1" x14ac:dyDescent="0.3">
      <c r="B74" s="398" t="s">
        <v>92</v>
      </c>
      <c r="C74" s="399"/>
      <c r="D74" s="399"/>
      <c r="E74" s="399"/>
      <c r="F74" s="399"/>
      <c r="G74" s="399"/>
      <c r="H74" s="399"/>
      <c r="I74" s="399"/>
      <c r="J74" s="399"/>
      <c r="K74" s="399"/>
      <c r="L74" s="399"/>
      <c r="M74" s="399"/>
      <c r="N74" s="399"/>
      <c r="O74" s="399"/>
      <c r="P74" s="399"/>
      <c r="Q74" s="399"/>
      <c r="R74" s="399"/>
      <c r="S74" s="399"/>
      <c r="T74" s="399"/>
      <c r="U74" s="399"/>
      <c r="V74" s="399"/>
      <c r="W74" s="399"/>
      <c r="X74" s="399"/>
      <c r="Y74" s="399"/>
      <c r="Z74" s="399"/>
      <c r="AA74" s="399"/>
      <c r="AB74" s="399"/>
      <c r="AC74" s="400"/>
    </row>
    <row r="75" spans="2:29" ht="15.75" thickBot="1" x14ac:dyDescent="0.3">
      <c r="B75" s="408" t="s">
        <v>93</v>
      </c>
      <c r="C75" s="409"/>
      <c r="D75" s="410"/>
      <c r="E75" s="134">
        <v>1250</v>
      </c>
      <c r="F75" s="135">
        <v>445</v>
      </c>
      <c r="G75" s="135">
        <v>360</v>
      </c>
      <c r="H75" s="135"/>
      <c r="I75" s="135">
        <v>154</v>
      </c>
      <c r="J75" s="135">
        <v>325</v>
      </c>
      <c r="K75" s="135"/>
      <c r="L75" s="135"/>
      <c r="M75" s="135"/>
      <c r="N75" s="136"/>
      <c r="O75" s="135">
        <v>178</v>
      </c>
      <c r="P75" s="135"/>
      <c r="Q75" s="135"/>
      <c r="R75" s="135"/>
      <c r="S75" s="136"/>
      <c r="T75" s="135">
        <v>109</v>
      </c>
      <c r="U75" s="135"/>
      <c r="V75" s="135"/>
      <c r="W75" s="135"/>
      <c r="X75" s="136"/>
      <c r="Y75" s="135">
        <v>123</v>
      </c>
      <c r="Z75" s="135"/>
      <c r="AA75" s="135"/>
      <c r="AB75" s="135">
        <v>0</v>
      </c>
      <c r="AC75" s="99"/>
    </row>
    <row r="76" spans="2:29" ht="15.75" thickBot="1" x14ac:dyDescent="0.3">
      <c r="B76" s="401" t="s">
        <v>94</v>
      </c>
      <c r="C76" s="402"/>
      <c r="D76" s="402"/>
      <c r="E76" s="402"/>
      <c r="F76" s="402"/>
      <c r="G76" s="402"/>
      <c r="H76" s="402"/>
      <c r="I76" s="403"/>
      <c r="J76" s="404">
        <f>SUM(J75,M75)</f>
        <v>325</v>
      </c>
      <c r="K76" s="405"/>
      <c r="L76" s="405"/>
      <c r="M76" s="405"/>
      <c r="N76" s="406"/>
      <c r="O76" s="404">
        <f>SUM(O75+R75)</f>
        <v>178</v>
      </c>
      <c r="P76" s="405"/>
      <c r="Q76" s="405"/>
      <c r="R76" s="405"/>
      <c r="S76" s="406"/>
      <c r="T76" s="404">
        <f>SUM(T75,W75)</f>
        <v>109</v>
      </c>
      <c r="U76" s="405"/>
      <c r="V76" s="405"/>
      <c r="W76" s="405"/>
      <c r="X76" s="406"/>
      <c r="Y76" s="404">
        <f>SUM(Y75,AB75)</f>
        <v>123</v>
      </c>
      <c r="Z76" s="405"/>
      <c r="AA76" s="405"/>
      <c r="AB76" s="405"/>
      <c r="AC76" s="407"/>
    </row>
    <row r="77" spans="2:29" x14ac:dyDescent="0.25">
      <c r="B77" s="414" t="s">
        <v>95</v>
      </c>
      <c r="C77" s="415"/>
      <c r="D77" s="415"/>
      <c r="E77" s="415"/>
      <c r="F77" s="415"/>
      <c r="G77" s="415"/>
      <c r="H77" s="415"/>
      <c r="I77" s="416"/>
      <c r="J77" s="417">
        <f>SUM(J76,O76)</f>
        <v>503</v>
      </c>
      <c r="K77" s="418"/>
      <c r="L77" s="418"/>
      <c r="M77" s="418"/>
      <c r="N77" s="418"/>
      <c r="O77" s="418"/>
      <c r="P77" s="418"/>
      <c r="Q77" s="418"/>
      <c r="R77" s="418"/>
      <c r="S77" s="419"/>
      <c r="T77" s="417">
        <f>SUM(T76,Y76)</f>
        <v>232</v>
      </c>
      <c r="U77" s="418"/>
      <c r="V77" s="418"/>
      <c r="W77" s="418"/>
      <c r="X77" s="418"/>
      <c r="Y77" s="418"/>
      <c r="Z77" s="418"/>
      <c r="AA77" s="418"/>
      <c r="AB77" s="418"/>
      <c r="AC77" s="420"/>
    </row>
    <row r="78" spans="2:29" x14ac:dyDescent="0.25">
      <c r="B78" s="423">
        <f>J77+T77</f>
        <v>735</v>
      </c>
      <c r="C78" s="424"/>
      <c r="D78" s="425"/>
      <c r="E78" s="425"/>
      <c r="F78" s="425"/>
      <c r="G78" s="425"/>
      <c r="H78" s="425"/>
      <c r="I78" s="425"/>
      <c r="J78" s="425"/>
      <c r="K78" s="425"/>
      <c r="L78" s="425"/>
      <c r="M78" s="425"/>
      <c r="N78" s="425"/>
      <c r="O78" s="425"/>
      <c r="P78" s="425"/>
      <c r="Q78" s="425"/>
      <c r="R78" s="425"/>
      <c r="S78" s="425"/>
      <c r="T78" s="425"/>
      <c r="U78" s="425"/>
      <c r="V78" s="425"/>
      <c r="W78" s="425"/>
      <c r="X78" s="425"/>
      <c r="Y78" s="425"/>
      <c r="Z78" s="425"/>
      <c r="AA78" s="425"/>
      <c r="AB78" s="425"/>
      <c r="AC78" s="426"/>
    </row>
    <row r="79" spans="2:29" ht="15.75" thickBot="1" x14ac:dyDescent="0.3">
      <c r="B79" s="157"/>
      <c r="C79" s="175"/>
      <c r="D79" s="158"/>
      <c r="E79" s="158"/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58"/>
      <c r="Z79" s="158"/>
      <c r="AA79" s="158"/>
      <c r="AB79" s="158"/>
      <c r="AC79" s="159"/>
    </row>
    <row r="80" spans="2:29" ht="15.75" thickBot="1" x14ac:dyDescent="0.3">
      <c r="B80" s="421" t="s">
        <v>96</v>
      </c>
      <c r="C80" s="422"/>
      <c r="D80" s="422"/>
      <c r="E80" s="422"/>
      <c r="F80" s="422"/>
      <c r="G80" s="422"/>
      <c r="H80" s="422"/>
      <c r="I80" s="422"/>
      <c r="J80" s="422"/>
      <c r="K80" s="422"/>
      <c r="L80" s="422"/>
      <c r="M80" s="422"/>
      <c r="N80" s="422"/>
      <c r="O80" s="422"/>
      <c r="P80" s="422"/>
      <c r="Q80" s="422"/>
      <c r="R80" s="422"/>
      <c r="S80" s="422"/>
      <c r="T80" s="422"/>
      <c r="U80" s="422"/>
      <c r="V80" s="422"/>
      <c r="W80" s="422"/>
      <c r="X80" s="422"/>
      <c r="Y80" s="422"/>
      <c r="Z80" s="422"/>
      <c r="AA80" s="422"/>
      <c r="AB80" s="422"/>
      <c r="AC80" s="400"/>
    </row>
    <row r="81" spans="2:29" ht="15.75" thickBot="1" x14ac:dyDescent="0.3">
      <c r="B81" s="408" t="s">
        <v>93</v>
      </c>
      <c r="C81" s="409"/>
      <c r="D81" s="410"/>
      <c r="E81" s="134">
        <v>1220</v>
      </c>
      <c r="F81" s="135">
        <v>445</v>
      </c>
      <c r="G81" s="135">
        <v>330</v>
      </c>
      <c r="H81" s="135"/>
      <c r="I81" s="135">
        <v>154</v>
      </c>
      <c r="J81" s="135">
        <v>325</v>
      </c>
      <c r="K81" s="135"/>
      <c r="L81" s="135"/>
      <c r="M81" s="135"/>
      <c r="N81" s="136"/>
      <c r="O81" s="135">
        <v>193</v>
      </c>
      <c r="P81" s="135"/>
      <c r="Q81" s="135"/>
      <c r="R81" s="135"/>
      <c r="S81" s="136"/>
      <c r="T81" s="135">
        <v>109</v>
      </c>
      <c r="U81" s="135"/>
      <c r="V81" s="135"/>
      <c r="W81" s="135"/>
      <c r="X81" s="136"/>
      <c r="Y81" s="135">
        <v>78</v>
      </c>
      <c r="Z81" s="135"/>
      <c r="AA81" s="135"/>
      <c r="AB81" s="135">
        <v>0</v>
      </c>
      <c r="AC81" s="99"/>
    </row>
    <row r="82" spans="2:29" ht="15.75" thickBot="1" x14ac:dyDescent="0.3">
      <c r="B82" s="401" t="s">
        <v>94</v>
      </c>
      <c r="C82" s="402"/>
      <c r="D82" s="402"/>
      <c r="E82" s="402"/>
      <c r="F82" s="402"/>
      <c r="G82" s="402"/>
      <c r="H82" s="402"/>
      <c r="I82" s="403"/>
      <c r="J82" s="411">
        <f>SUM(J81,M81)</f>
        <v>325</v>
      </c>
      <c r="K82" s="412"/>
      <c r="L82" s="412"/>
      <c r="M82" s="412"/>
      <c r="N82" s="413"/>
      <c r="O82" s="411">
        <f t="shared" ref="O82" si="3">SUM(O81,R81)</f>
        <v>193</v>
      </c>
      <c r="P82" s="412"/>
      <c r="Q82" s="412"/>
      <c r="R82" s="412"/>
      <c r="S82" s="413"/>
      <c r="T82" s="411">
        <f t="shared" ref="T82" si="4">SUM(T81,W81)</f>
        <v>109</v>
      </c>
      <c r="U82" s="412"/>
      <c r="V82" s="412"/>
      <c r="W82" s="412"/>
      <c r="X82" s="413"/>
      <c r="Y82" s="411">
        <f t="shared" ref="Y82" si="5">SUM(Y81,AB81)</f>
        <v>78</v>
      </c>
      <c r="Z82" s="412"/>
      <c r="AA82" s="412"/>
      <c r="AB82" s="412"/>
      <c r="AC82" s="407"/>
    </row>
    <row r="83" spans="2:29" ht="15.75" customHeight="1" thickBot="1" x14ac:dyDescent="0.3">
      <c r="B83" s="414" t="s">
        <v>95</v>
      </c>
      <c r="C83" s="415"/>
      <c r="D83" s="415"/>
      <c r="E83" s="415"/>
      <c r="F83" s="415"/>
      <c r="G83" s="415"/>
      <c r="H83" s="415"/>
      <c r="I83" s="416"/>
      <c r="J83" s="411">
        <f>SUM(J82,O82)</f>
        <v>518</v>
      </c>
      <c r="K83" s="412"/>
      <c r="L83" s="412"/>
      <c r="M83" s="412"/>
      <c r="N83" s="412"/>
      <c r="O83" s="412"/>
      <c r="P83" s="412"/>
      <c r="Q83" s="412"/>
      <c r="R83" s="412"/>
      <c r="S83" s="413"/>
      <c r="T83" s="411">
        <f t="shared" ref="T83" si="6">SUM(T82,Y82)</f>
        <v>187</v>
      </c>
      <c r="U83" s="412"/>
      <c r="V83" s="412"/>
      <c r="W83" s="412"/>
      <c r="X83" s="412"/>
      <c r="Y83" s="412"/>
      <c r="Z83" s="412"/>
      <c r="AA83" s="412"/>
      <c r="AB83" s="412"/>
      <c r="AC83" s="407"/>
    </row>
    <row r="84" spans="2:29" x14ac:dyDescent="0.25">
      <c r="B84" s="423">
        <f>J83+T83</f>
        <v>705</v>
      </c>
      <c r="C84" s="424"/>
      <c r="D84" s="425"/>
      <c r="E84" s="425"/>
      <c r="F84" s="425"/>
      <c r="G84" s="425"/>
      <c r="H84" s="425"/>
      <c r="I84" s="425"/>
      <c r="J84" s="425"/>
      <c r="K84" s="425"/>
      <c r="L84" s="425"/>
      <c r="M84" s="425"/>
      <c r="N84" s="425"/>
      <c r="O84" s="425"/>
      <c r="P84" s="425"/>
      <c r="Q84" s="425"/>
      <c r="R84" s="425"/>
      <c r="S84" s="425"/>
      <c r="T84" s="425"/>
      <c r="U84" s="425"/>
      <c r="V84" s="425"/>
      <c r="W84" s="425"/>
      <c r="X84" s="425"/>
      <c r="Y84" s="425"/>
      <c r="Z84" s="425"/>
      <c r="AA84" s="425"/>
      <c r="AB84" s="425"/>
      <c r="AC84" s="426"/>
    </row>
    <row r="85" spans="2:29" ht="15.75" hidden="1" thickBot="1" x14ac:dyDescent="0.3">
      <c r="B85" s="440" t="s">
        <v>27</v>
      </c>
      <c r="C85" s="441"/>
      <c r="D85" s="441"/>
      <c r="E85" s="441"/>
      <c r="F85" s="441"/>
      <c r="G85" s="441"/>
      <c r="H85" s="441"/>
      <c r="I85" s="441"/>
      <c r="J85" s="441"/>
      <c r="K85" s="441"/>
      <c r="L85" s="441"/>
      <c r="M85" s="441"/>
      <c r="N85" s="441"/>
      <c r="O85" s="441"/>
      <c r="P85" s="441"/>
      <c r="Q85" s="441"/>
      <c r="R85" s="441"/>
      <c r="S85" s="441"/>
      <c r="T85" s="441"/>
      <c r="U85" s="441"/>
      <c r="V85" s="441"/>
      <c r="W85" s="441"/>
      <c r="X85" s="441"/>
      <c r="Y85" s="441"/>
      <c r="Z85" s="441"/>
      <c r="AA85" s="441"/>
      <c r="AB85" s="441"/>
      <c r="AC85" s="441"/>
    </row>
    <row r="86" spans="2:29" ht="15.75" hidden="1" thickBot="1" x14ac:dyDescent="0.3">
      <c r="B86" s="133"/>
      <c r="C86" s="176"/>
      <c r="D86" s="166"/>
      <c r="E86" s="25" t="e">
        <f>SUM(E16,E26,E37,E68,#REF!)</f>
        <v>#REF!</v>
      </c>
      <c r="F86" s="14" t="e">
        <f>SUM(F16,F26,F37,F68,#REF!)</f>
        <v>#REF!</v>
      </c>
      <c r="G86" s="14" t="e">
        <f>SUM(G16,G26,G37,G68,#REF!)</f>
        <v>#REF!</v>
      </c>
      <c r="H86" s="14" t="e">
        <f>SUM(H16,H26,H37,H68,#REF!)</f>
        <v>#REF!</v>
      </c>
      <c r="I86" s="14" t="e">
        <f>SUM(I16,I26,I37,I68,#REF!)</f>
        <v>#REF!</v>
      </c>
      <c r="J86" s="14" t="e">
        <f>SUM(J16,J26,J37,J68,#REF!)</f>
        <v>#REF!</v>
      </c>
      <c r="K86" s="14"/>
      <c r="L86" s="14"/>
      <c r="M86" s="14" t="e">
        <f>SUM(M16,M26,M37,M68,#REF!)</f>
        <v>#REF!</v>
      </c>
      <c r="N86" s="99" t="e">
        <f>SUM(N16,N26,N37,N68,#REF!)</f>
        <v>#REF!</v>
      </c>
      <c r="O86" s="14" t="e">
        <f>SUM(O16,O26,O37,O68,#REF!)</f>
        <v>#REF!</v>
      </c>
      <c r="P86" s="14"/>
      <c r="Q86" s="14"/>
      <c r="R86" s="14" t="e">
        <f>SUM(R16,R26,R37,R68,#REF!)</f>
        <v>#REF!</v>
      </c>
      <c r="S86" s="99" t="e">
        <f>SUM(S16,S26,S37,S68,#REF!)</f>
        <v>#REF!</v>
      </c>
      <c r="T86" s="14" t="e">
        <f>SUM(T16,T26,T37,T68,#REF!)</f>
        <v>#REF!</v>
      </c>
      <c r="U86" s="14"/>
      <c r="V86" s="14"/>
      <c r="W86" s="14" t="e">
        <f>SUM(W16,W26,W37,W68,#REF!)</f>
        <v>#REF!</v>
      </c>
      <c r="X86" s="99" t="e">
        <f>SUM(X16,X26,X37,X68,#REF!)</f>
        <v>#REF!</v>
      </c>
      <c r="Y86" s="14" t="e">
        <f>SUM(Y16,Y26,Y37,Y68,#REF!)</f>
        <v>#REF!</v>
      </c>
      <c r="Z86" s="14"/>
      <c r="AA86" s="14"/>
      <c r="AB86" s="14" t="e">
        <f>SUM(AB16,AB26,AB37,AB68,#REF!)</f>
        <v>#REF!</v>
      </c>
      <c r="AC86" s="99" t="e">
        <f>SUM(AC16,AC26,AC37,AC68,#REF!)</f>
        <v>#REF!</v>
      </c>
    </row>
    <row r="87" spans="2:29" ht="15.75" hidden="1" customHeight="1" thickBot="1" x14ac:dyDescent="0.3">
      <c r="B87" s="411" t="s">
        <v>37</v>
      </c>
      <c r="C87" s="412"/>
      <c r="D87" s="412"/>
      <c r="E87" s="412"/>
      <c r="F87" s="412"/>
      <c r="G87" s="412"/>
      <c r="H87" s="412"/>
      <c r="I87" s="413"/>
      <c r="J87" s="411" t="e">
        <f>SUM(J86:M86)</f>
        <v>#REF!</v>
      </c>
      <c r="K87" s="412"/>
      <c r="L87" s="412"/>
      <c r="M87" s="412"/>
      <c r="N87" s="413"/>
      <c r="O87" s="411" t="e">
        <f>SUM(O86:R86)</f>
        <v>#REF!</v>
      </c>
      <c r="P87" s="412"/>
      <c r="Q87" s="412"/>
      <c r="R87" s="412"/>
      <c r="S87" s="413"/>
      <c r="T87" s="411" t="e">
        <f>SUM(T86:W86)</f>
        <v>#REF!</v>
      </c>
      <c r="U87" s="412"/>
      <c r="V87" s="412"/>
      <c r="W87" s="412"/>
      <c r="X87" s="413"/>
      <c r="Y87" s="411" t="e">
        <f>SUM(Y86:AB86)</f>
        <v>#REF!</v>
      </c>
      <c r="Z87" s="412"/>
      <c r="AA87" s="412"/>
      <c r="AB87" s="412"/>
      <c r="AC87" s="407"/>
    </row>
    <row r="88" spans="2:29" ht="15.75" hidden="1" customHeight="1" thickBot="1" x14ac:dyDescent="0.3">
      <c r="B88" s="411"/>
      <c r="C88" s="412"/>
      <c r="D88" s="412"/>
      <c r="E88" s="412"/>
      <c r="F88" s="412"/>
      <c r="G88" s="412"/>
      <c r="H88" s="412"/>
      <c r="I88" s="413"/>
      <c r="J88" s="411" t="e">
        <f>SUM(J87:S87)</f>
        <v>#REF!</v>
      </c>
      <c r="K88" s="412"/>
      <c r="L88" s="412"/>
      <c r="M88" s="412"/>
      <c r="N88" s="412"/>
      <c r="O88" s="412"/>
      <c r="P88" s="412"/>
      <c r="Q88" s="412"/>
      <c r="R88" s="412"/>
      <c r="S88" s="413"/>
      <c r="T88" s="411" t="e">
        <f t="shared" ref="T88" si="7">SUM(T87:AC87)</f>
        <v>#REF!</v>
      </c>
      <c r="U88" s="412"/>
      <c r="V88" s="412"/>
      <c r="W88" s="412"/>
      <c r="X88" s="412"/>
      <c r="Y88" s="412"/>
      <c r="Z88" s="412"/>
      <c r="AA88" s="412"/>
      <c r="AB88" s="412"/>
      <c r="AC88" s="413"/>
    </row>
  </sheetData>
  <mergeCells count="65">
    <mergeCell ref="B84:AC84"/>
    <mergeCell ref="B2:AC3"/>
    <mergeCell ref="B88:I88"/>
    <mergeCell ref="J88:S88"/>
    <mergeCell ref="T88:AC88"/>
    <mergeCell ref="B4:AC5"/>
    <mergeCell ref="B85:AC85"/>
    <mergeCell ref="B87:I87"/>
    <mergeCell ref="J87:N87"/>
    <mergeCell ref="O87:S87"/>
    <mergeCell ref="T87:X87"/>
    <mergeCell ref="Y87:AC87"/>
    <mergeCell ref="B83:I83"/>
    <mergeCell ref="J83:S83"/>
    <mergeCell ref="T83:AC83"/>
    <mergeCell ref="B82:I82"/>
    <mergeCell ref="J82:N82"/>
    <mergeCell ref="O82:S82"/>
    <mergeCell ref="T82:X82"/>
    <mergeCell ref="Y82:AC82"/>
    <mergeCell ref="B77:I77"/>
    <mergeCell ref="J77:S77"/>
    <mergeCell ref="T77:AC77"/>
    <mergeCell ref="B80:AC80"/>
    <mergeCell ref="B78:AC78"/>
    <mergeCell ref="B81:D81"/>
    <mergeCell ref="B74:AC74"/>
    <mergeCell ref="B76:I76"/>
    <mergeCell ref="J76:N76"/>
    <mergeCell ref="O76:S76"/>
    <mergeCell ref="T76:X76"/>
    <mergeCell ref="Y76:AC76"/>
    <mergeCell ref="B75:D75"/>
    <mergeCell ref="B71:AC71"/>
    <mergeCell ref="B26:D26"/>
    <mergeCell ref="B27:AC27"/>
    <mergeCell ref="B37:D37"/>
    <mergeCell ref="B38:AC38"/>
    <mergeCell ref="B46:D46"/>
    <mergeCell ref="B47:AC47"/>
    <mergeCell ref="B55:D55"/>
    <mergeCell ref="B56:AC56"/>
    <mergeCell ref="B68:D68"/>
    <mergeCell ref="B69:AC69"/>
    <mergeCell ref="J8:M8"/>
    <mergeCell ref="N8:N9"/>
    <mergeCell ref="O8:R8"/>
    <mergeCell ref="S8:S9"/>
    <mergeCell ref="T8:W8"/>
    <mergeCell ref="B10:AC10"/>
    <mergeCell ref="B16:D16"/>
    <mergeCell ref="B17:AC17"/>
    <mergeCell ref="B6:B9"/>
    <mergeCell ref="D6:D9"/>
    <mergeCell ref="E6:E9"/>
    <mergeCell ref="F6:F9"/>
    <mergeCell ref="G6:G9"/>
    <mergeCell ref="H6:H9"/>
    <mergeCell ref="I6:I9"/>
    <mergeCell ref="J6:AC6"/>
    <mergeCell ref="J7:S7"/>
    <mergeCell ref="T7:AC7"/>
    <mergeCell ref="X8:X9"/>
    <mergeCell ref="Y8:AB8"/>
    <mergeCell ref="AC8:AC9"/>
  </mergeCells>
  <pageMargins left="0.7" right="0.7" top="0.75" bottom="0.75" header="0.3" footer="0.3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3"/>
  <sheetViews>
    <sheetView tabSelected="1" topLeftCell="A61" workbookViewId="0">
      <selection activeCell="D61" sqref="D61"/>
    </sheetView>
  </sheetViews>
  <sheetFormatPr defaultRowHeight="15" x14ac:dyDescent="0.25"/>
  <cols>
    <col min="1" max="1" width="5.7109375" customWidth="1"/>
    <col min="2" max="2" width="27.7109375" customWidth="1"/>
    <col min="5" max="5" width="7.42578125" customWidth="1"/>
    <col min="10" max="10" width="7.85546875" customWidth="1"/>
    <col min="11" max="11" width="7.7109375" customWidth="1"/>
    <col min="13" max="13" width="7.85546875" customWidth="1"/>
    <col min="21" max="21" width="7.5703125" customWidth="1"/>
    <col min="25" max="27" width="7.5703125" customWidth="1"/>
    <col min="28" max="28" width="6.7109375" customWidth="1"/>
  </cols>
  <sheetData>
    <row r="1" spans="1:29" ht="15" customHeight="1" x14ac:dyDescent="0.25">
      <c r="A1" s="427" t="s">
        <v>175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  <c r="P1" s="429"/>
      <c r="Q1" s="429"/>
      <c r="R1" s="429"/>
      <c r="S1" s="429"/>
      <c r="T1" s="429"/>
      <c r="U1" s="429"/>
      <c r="V1" s="429"/>
      <c r="W1" s="429"/>
      <c r="X1" s="429"/>
      <c r="Y1" s="429"/>
      <c r="Z1" s="429"/>
      <c r="AA1" s="429"/>
      <c r="AB1" s="429"/>
      <c r="AC1" s="430"/>
    </row>
    <row r="2" spans="1:29" ht="25.5" customHeight="1" thickBot="1" x14ac:dyDescent="0.3">
      <c r="A2" s="431"/>
      <c r="B2" s="432"/>
      <c r="C2" s="432"/>
      <c r="D2" s="432"/>
      <c r="E2" s="432"/>
      <c r="F2" s="432"/>
      <c r="G2" s="432"/>
      <c r="H2" s="432"/>
      <c r="I2" s="432"/>
      <c r="J2" s="432"/>
      <c r="K2" s="432"/>
      <c r="L2" s="432"/>
      <c r="M2" s="432"/>
      <c r="N2" s="432"/>
      <c r="O2" s="432"/>
      <c r="P2" s="432"/>
      <c r="Q2" s="432"/>
      <c r="R2" s="432"/>
      <c r="S2" s="432"/>
      <c r="T2" s="432"/>
      <c r="U2" s="432"/>
      <c r="V2" s="432"/>
      <c r="W2" s="432"/>
      <c r="X2" s="432"/>
      <c r="Y2" s="432"/>
      <c r="Z2" s="432"/>
      <c r="AA2" s="432"/>
      <c r="AB2" s="432"/>
      <c r="AC2" s="433"/>
    </row>
    <row r="3" spans="1:29" ht="15" customHeight="1" x14ac:dyDescent="0.25">
      <c r="A3" s="434" t="s">
        <v>176</v>
      </c>
      <c r="B3" s="435"/>
      <c r="C3" s="435"/>
      <c r="D3" s="435"/>
      <c r="E3" s="435"/>
      <c r="F3" s="435"/>
      <c r="G3" s="435"/>
      <c r="H3" s="435"/>
      <c r="I3" s="435"/>
      <c r="J3" s="435"/>
      <c r="K3" s="435"/>
      <c r="L3" s="435"/>
      <c r="M3" s="435"/>
      <c r="N3" s="435"/>
      <c r="O3" s="435"/>
      <c r="P3" s="435"/>
      <c r="Q3" s="435"/>
      <c r="R3" s="435"/>
      <c r="S3" s="435"/>
      <c r="T3" s="435"/>
      <c r="U3" s="435"/>
      <c r="V3" s="435"/>
      <c r="W3" s="435"/>
      <c r="X3" s="435"/>
      <c r="Y3" s="435"/>
      <c r="Z3" s="435"/>
      <c r="AA3" s="435"/>
      <c r="AB3" s="435"/>
      <c r="AC3" s="436"/>
    </row>
    <row r="4" spans="1:29" ht="15" customHeight="1" x14ac:dyDescent="0.25">
      <c r="A4" s="437"/>
      <c r="B4" s="438"/>
      <c r="C4" s="438"/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  <c r="P4" s="438"/>
      <c r="Q4" s="438"/>
      <c r="R4" s="438"/>
      <c r="S4" s="438"/>
      <c r="T4" s="438"/>
      <c r="U4" s="438"/>
      <c r="V4" s="438"/>
      <c r="W4" s="438"/>
      <c r="X4" s="438"/>
      <c r="Y4" s="438"/>
      <c r="Z4" s="438"/>
      <c r="AA4" s="438"/>
      <c r="AB4" s="438"/>
      <c r="AC4" s="439"/>
    </row>
    <row r="5" spans="1:29" ht="15" customHeight="1" x14ac:dyDescent="0.25">
      <c r="A5" s="446" t="s">
        <v>0</v>
      </c>
      <c r="B5" s="362" t="s">
        <v>1</v>
      </c>
      <c r="C5" s="363" t="s">
        <v>2</v>
      </c>
      <c r="D5" s="363" t="s">
        <v>29</v>
      </c>
      <c r="E5" s="363" t="s">
        <v>115</v>
      </c>
      <c r="F5" s="363" t="s">
        <v>3</v>
      </c>
      <c r="G5" s="364" t="s">
        <v>4</v>
      </c>
      <c r="H5" s="365" t="s">
        <v>5</v>
      </c>
      <c r="I5" s="365" t="s">
        <v>129</v>
      </c>
      <c r="J5" s="351" t="s">
        <v>39</v>
      </c>
      <c r="K5" s="352"/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352"/>
      <c r="W5" s="352"/>
      <c r="X5" s="352"/>
      <c r="Y5" s="352"/>
      <c r="Z5" s="352"/>
      <c r="AA5" s="352"/>
      <c r="AB5" s="352"/>
      <c r="AC5" s="353"/>
    </row>
    <row r="6" spans="1:29" ht="15.75" thickBot="1" x14ac:dyDescent="0.3">
      <c r="A6" s="446"/>
      <c r="B6" s="362"/>
      <c r="C6" s="363"/>
      <c r="D6" s="363"/>
      <c r="E6" s="363"/>
      <c r="F6" s="363"/>
      <c r="G6" s="364"/>
      <c r="H6" s="366"/>
      <c r="I6" s="366"/>
      <c r="J6" s="367" t="s">
        <v>6</v>
      </c>
      <c r="K6" s="368"/>
      <c r="L6" s="368"/>
      <c r="M6" s="368"/>
      <c r="N6" s="368"/>
      <c r="O6" s="368"/>
      <c r="P6" s="368"/>
      <c r="Q6" s="368"/>
      <c r="R6" s="368"/>
      <c r="S6" s="369"/>
      <c r="T6" s="370" t="s">
        <v>7</v>
      </c>
      <c r="U6" s="371"/>
      <c r="V6" s="371"/>
      <c r="W6" s="371"/>
      <c r="X6" s="371"/>
      <c r="Y6" s="371"/>
      <c r="Z6" s="371"/>
      <c r="AA6" s="371"/>
      <c r="AB6" s="371"/>
      <c r="AC6" s="372"/>
    </row>
    <row r="7" spans="1:29" ht="15" customHeight="1" x14ac:dyDescent="0.25">
      <c r="A7" s="446"/>
      <c r="B7" s="362"/>
      <c r="C7" s="363"/>
      <c r="D7" s="363"/>
      <c r="E7" s="363"/>
      <c r="F7" s="363"/>
      <c r="G7" s="364"/>
      <c r="H7" s="366"/>
      <c r="I7" s="366"/>
      <c r="J7" s="375" t="s">
        <v>8</v>
      </c>
      <c r="K7" s="376"/>
      <c r="L7" s="376"/>
      <c r="M7" s="377"/>
      <c r="N7" s="373" t="s">
        <v>5</v>
      </c>
      <c r="O7" s="375" t="s">
        <v>9</v>
      </c>
      <c r="P7" s="376"/>
      <c r="Q7" s="376"/>
      <c r="R7" s="377"/>
      <c r="S7" s="373" t="s">
        <v>5</v>
      </c>
      <c r="T7" s="375" t="s">
        <v>10</v>
      </c>
      <c r="U7" s="376"/>
      <c r="V7" s="376"/>
      <c r="W7" s="377"/>
      <c r="X7" s="373" t="s">
        <v>5</v>
      </c>
      <c r="Y7" s="375" t="s">
        <v>11</v>
      </c>
      <c r="Z7" s="376"/>
      <c r="AA7" s="376"/>
      <c r="AB7" s="377"/>
      <c r="AC7" s="378" t="s">
        <v>5</v>
      </c>
    </row>
    <row r="8" spans="1:29" ht="18" x14ac:dyDescent="0.25">
      <c r="A8" s="446"/>
      <c r="B8" s="362"/>
      <c r="C8" s="363"/>
      <c r="D8" s="363"/>
      <c r="E8" s="363"/>
      <c r="F8" s="363"/>
      <c r="G8" s="364"/>
      <c r="H8" s="366"/>
      <c r="I8" s="366"/>
      <c r="J8" s="9" t="s">
        <v>28</v>
      </c>
      <c r="K8" s="245" t="s">
        <v>34</v>
      </c>
      <c r="L8" s="8" t="s">
        <v>35</v>
      </c>
      <c r="M8" s="16" t="s">
        <v>41</v>
      </c>
      <c r="N8" s="374"/>
      <c r="O8" s="8" t="s">
        <v>28</v>
      </c>
      <c r="P8" s="245" t="s">
        <v>34</v>
      </c>
      <c r="Q8" s="8" t="s">
        <v>35</v>
      </c>
      <c r="R8" s="16" t="s">
        <v>41</v>
      </c>
      <c r="S8" s="374"/>
      <c r="T8" s="7" t="s">
        <v>28</v>
      </c>
      <c r="U8" s="245" t="s">
        <v>34</v>
      </c>
      <c r="V8" s="8" t="s">
        <v>35</v>
      </c>
      <c r="W8" s="16" t="s">
        <v>41</v>
      </c>
      <c r="X8" s="374"/>
      <c r="Y8" s="8" t="s">
        <v>28</v>
      </c>
      <c r="Z8" s="245" t="s">
        <v>34</v>
      </c>
      <c r="AA8" s="8" t="s">
        <v>35</v>
      </c>
      <c r="AB8" s="16" t="s">
        <v>41</v>
      </c>
      <c r="AC8" s="379"/>
    </row>
    <row r="9" spans="1:29" ht="15.75" customHeight="1" thickBot="1" x14ac:dyDescent="0.3">
      <c r="A9" s="351" t="s">
        <v>170</v>
      </c>
      <c r="B9" s="447"/>
      <c r="C9" s="447"/>
      <c r="D9" s="447"/>
      <c r="E9" s="447"/>
      <c r="F9" s="447"/>
      <c r="G9" s="447"/>
      <c r="H9" s="447"/>
      <c r="I9" s="352"/>
      <c r="J9" s="352"/>
      <c r="K9" s="352"/>
      <c r="L9" s="352"/>
      <c r="M9" s="352"/>
      <c r="N9" s="352"/>
      <c r="O9" s="352"/>
      <c r="P9" s="352"/>
      <c r="Q9" s="352"/>
      <c r="R9" s="352"/>
      <c r="S9" s="352"/>
      <c r="T9" s="352"/>
      <c r="U9" s="352"/>
      <c r="V9" s="352"/>
      <c r="W9" s="352"/>
      <c r="X9" s="352"/>
      <c r="Y9" s="352"/>
      <c r="Z9" s="352"/>
      <c r="AA9" s="352"/>
      <c r="AB9" s="352"/>
      <c r="AC9" s="448"/>
    </row>
    <row r="10" spans="1:29" x14ac:dyDescent="0.25">
      <c r="A10" s="3">
        <v>1</v>
      </c>
      <c r="B10" s="256" t="s">
        <v>15</v>
      </c>
      <c r="C10" s="195">
        <v>36</v>
      </c>
      <c r="D10" s="196"/>
      <c r="E10" s="196">
        <v>12</v>
      </c>
      <c r="F10" s="200">
        <v>24</v>
      </c>
      <c r="G10" s="32" t="s">
        <v>12</v>
      </c>
      <c r="H10" s="113">
        <v>4</v>
      </c>
      <c r="I10" s="233">
        <v>4</v>
      </c>
      <c r="J10" s="212"/>
      <c r="K10" s="244"/>
      <c r="L10" s="244"/>
      <c r="M10" s="107"/>
      <c r="N10" s="40">
        <v>0</v>
      </c>
      <c r="O10" s="108"/>
      <c r="P10" s="244"/>
      <c r="Q10" s="244"/>
      <c r="R10" s="107"/>
      <c r="S10" s="40">
        <v>0</v>
      </c>
      <c r="T10" s="108">
        <v>18</v>
      </c>
      <c r="U10" s="244"/>
      <c r="V10" s="244">
        <v>6</v>
      </c>
      <c r="W10" s="107">
        <v>12</v>
      </c>
      <c r="X10" s="40">
        <v>2</v>
      </c>
      <c r="Y10" s="108">
        <v>18</v>
      </c>
      <c r="Z10" s="244"/>
      <c r="AA10" s="244">
        <v>6</v>
      </c>
      <c r="AB10" s="1">
        <v>12</v>
      </c>
      <c r="AC10" s="10">
        <v>2</v>
      </c>
    </row>
    <row r="11" spans="1:29" x14ac:dyDescent="0.25">
      <c r="A11" s="3">
        <v>2</v>
      </c>
      <c r="B11" s="249" t="s">
        <v>78</v>
      </c>
      <c r="C11" s="197">
        <v>15</v>
      </c>
      <c r="D11" s="198">
        <v>5</v>
      </c>
      <c r="E11" s="198"/>
      <c r="F11" s="92">
        <v>10</v>
      </c>
      <c r="G11" s="204" t="s">
        <v>114</v>
      </c>
      <c r="H11" s="272">
        <v>3</v>
      </c>
      <c r="I11" s="205" t="s">
        <v>148</v>
      </c>
      <c r="J11" s="6"/>
      <c r="K11" s="208"/>
      <c r="L11" s="208"/>
      <c r="M11" s="215"/>
      <c r="N11" s="12">
        <v>0</v>
      </c>
      <c r="O11" s="6">
        <v>15</v>
      </c>
      <c r="P11" s="208">
        <v>5</v>
      </c>
      <c r="Q11" s="208"/>
      <c r="R11" s="215">
        <v>10</v>
      </c>
      <c r="S11" s="12" t="s">
        <v>140</v>
      </c>
      <c r="T11" s="6"/>
      <c r="U11" s="45"/>
      <c r="V11" s="208"/>
      <c r="W11" s="215"/>
      <c r="X11" s="12">
        <v>0</v>
      </c>
      <c r="Y11" s="6"/>
      <c r="Z11" s="208"/>
      <c r="AA11" s="208"/>
      <c r="AB11" s="215"/>
      <c r="AC11" s="12">
        <v>0</v>
      </c>
    </row>
    <row r="12" spans="1:29" ht="22.5" customHeight="1" x14ac:dyDescent="0.25">
      <c r="A12" s="3">
        <v>3</v>
      </c>
      <c r="B12" s="249" t="s">
        <v>43</v>
      </c>
      <c r="C12" s="197">
        <v>18</v>
      </c>
      <c r="D12" s="198"/>
      <c r="E12" s="198"/>
      <c r="F12" s="92">
        <v>18</v>
      </c>
      <c r="G12" s="204" t="s">
        <v>114</v>
      </c>
      <c r="H12" s="272">
        <v>3</v>
      </c>
      <c r="I12" s="233">
        <v>3</v>
      </c>
      <c r="J12" s="211"/>
      <c r="K12" s="208"/>
      <c r="L12" s="208"/>
      <c r="M12" s="54"/>
      <c r="N12" s="46">
        <v>0</v>
      </c>
      <c r="O12" s="55">
        <v>18</v>
      </c>
      <c r="P12" s="208"/>
      <c r="Q12" s="208"/>
      <c r="R12" s="54">
        <v>18</v>
      </c>
      <c r="S12" s="46">
        <v>3</v>
      </c>
      <c r="T12" s="55"/>
      <c r="U12" s="208"/>
      <c r="V12" s="208"/>
      <c r="W12" s="54"/>
      <c r="X12" s="46">
        <v>0</v>
      </c>
      <c r="Y12" s="55"/>
      <c r="Z12" s="208"/>
      <c r="AA12" s="208"/>
      <c r="AB12" s="3"/>
      <c r="AC12" s="11">
        <v>0</v>
      </c>
    </row>
    <row r="13" spans="1:29" ht="15.75" thickBot="1" x14ac:dyDescent="0.3">
      <c r="A13" s="3">
        <v>4</v>
      </c>
      <c r="B13" s="257" t="s">
        <v>19</v>
      </c>
      <c r="C13" s="197">
        <v>20</v>
      </c>
      <c r="D13" s="198">
        <v>20</v>
      </c>
      <c r="E13" s="198"/>
      <c r="F13" s="92"/>
      <c r="G13" s="204" t="s">
        <v>12</v>
      </c>
      <c r="H13" s="273">
        <v>3</v>
      </c>
      <c r="I13" s="46" t="s">
        <v>135</v>
      </c>
      <c r="J13" s="217"/>
      <c r="K13" s="135">
        <v>12</v>
      </c>
      <c r="L13" s="208">
        <v>8</v>
      </c>
      <c r="M13" s="54"/>
      <c r="N13" s="46" t="s">
        <v>151</v>
      </c>
      <c r="O13" s="55"/>
      <c r="P13" s="208"/>
      <c r="Q13" s="208"/>
      <c r="R13" s="54"/>
      <c r="S13" s="46">
        <v>0</v>
      </c>
      <c r="T13" s="55"/>
      <c r="U13" s="208"/>
      <c r="V13" s="208"/>
      <c r="W13" s="54"/>
      <c r="X13" s="46">
        <v>0</v>
      </c>
      <c r="Y13" s="55"/>
      <c r="Z13" s="208"/>
      <c r="AA13" s="208"/>
      <c r="AB13" s="3"/>
      <c r="AC13" s="11">
        <v>0</v>
      </c>
    </row>
    <row r="14" spans="1:29" s="242" customFormat="1" ht="15.75" thickBot="1" x14ac:dyDescent="0.3">
      <c r="A14" s="449" t="s">
        <v>13</v>
      </c>
      <c r="B14" s="450"/>
      <c r="C14" s="135">
        <f>SUM(C10:C13)</f>
        <v>89</v>
      </c>
      <c r="D14" s="135">
        <f>SUM(D10:D13)</f>
        <v>25</v>
      </c>
      <c r="E14" s="135">
        <f>SUM(E10:E13)</f>
        <v>12</v>
      </c>
      <c r="F14" s="271">
        <f>SUM(F10:F13)</f>
        <v>52</v>
      </c>
      <c r="G14" s="276"/>
      <c r="H14" s="274">
        <f>SUM(H10:H13)</f>
        <v>13</v>
      </c>
      <c r="I14" s="238" t="s">
        <v>160</v>
      </c>
      <c r="J14" s="247"/>
      <c r="K14" s="238">
        <f>SUM(K10:K13)</f>
        <v>12</v>
      </c>
      <c r="L14" s="238">
        <f>SUM(L10:L13)</f>
        <v>8</v>
      </c>
      <c r="M14" s="238">
        <f>SUM(M10:M13)</f>
        <v>0</v>
      </c>
      <c r="N14" s="238">
        <v>3</v>
      </c>
      <c r="O14" s="238">
        <f>SUM(O10:O13)</f>
        <v>33</v>
      </c>
      <c r="P14" s="238">
        <f>SUM(P10:P13)</f>
        <v>5</v>
      </c>
      <c r="Q14" s="238">
        <f>SUM(Q10:Q13)</f>
        <v>0</v>
      </c>
      <c r="R14" s="238">
        <f>SUM(R10:R13)</f>
        <v>28</v>
      </c>
      <c r="S14" s="238">
        <v>6</v>
      </c>
      <c r="T14" s="238">
        <f t="shared" ref="T14:AC14" si="0">SUM(T10:T13)</f>
        <v>18</v>
      </c>
      <c r="U14" s="238">
        <f t="shared" si="0"/>
        <v>0</v>
      </c>
      <c r="V14" s="238">
        <f t="shared" si="0"/>
        <v>6</v>
      </c>
      <c r="W14" s="238">
        <f t="shared" si="0"/>
        <v>12</v>
      </c>
      <c r="X14" s="238">
        <f t="shared" si="0"/>
        <v>2</v>
      </c>
      <c r="Y14" s="238">
        <f t="shared" si="0"/>
        <v>18</v>
      </c>
      <c r="Z14" s="238">
        <f t="shared" si="0"/>
        <v>0</v>
      </c>
      <c r="AA14" s="238">
        <f t="shared" si="0"/>
        <v>6</v>
      </c>
      <c r="AB14" s="246">
        <f t="shared" si="0"/>
        <v>12</v>
      </c>
      <c r="AC14" s="262">
        <f t="shared" si="0"/>
        <v>2</v>
      </c>
    </row>
    <row r="15" spans="1:29" ht="15" customHeight="1" x14ac:dyDescent="0.25">
      <c r="A15" s="192"/>
      <c r="B15" s="192"/>
      <c r="C15" s="191"/>
      <c r="D15" s="191"/>
      <c r="E15" s="191"/>
      <c r="F15" s="191"/>
      <c r="G15" s="275"/>
      <c r="H15" s="216"/>
      <c r="I15" s="192"/>
      <c r="J15" s="218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192"/>
      <c r="AA15" s="192"/>
      <c r="AB15" s="192"/>
      <c r="AC15" s="261"/>
    </row>
    <row r="16" spans="1:29" ht="15.75" thickBot="1" x14ac:dyDescent="0.3">
      <c r="A16" s="380" t="s">
        <v>171</v>
      </c>
      <c r="B16" s="451"/>
      <c r="C16" s="451"/>
      <c r="D16" s="451"/>
      <c r="E16" s="451"/>
      <c r="F16" s="451"/>
      <c r="G16" s="451"/>
      <c r="H16" s="451"/>
      <c r="I16" s="381"/>
      <c r="J16" s="381"/>
      <c r="K16" s="381"/>
      <c r="L16" s="381"/>
      <c r="M16" s="381"/>
      <c r="N16" s="451"/>
      <c r="O16" s="381"/>
      <c r="P16" s="381"/>
      <c r="Q16" s="381"/>
      <c r="R16" s="381"/>
      <c r="S16" s="451"/>
      <c r="T16" s="381"/>
      <c r="U16" s="381"/>
      <c r="V16" s="381"/>
      <c r="W16" s="381"/>
      <c r="X16" s="451"/>
      <c r="Y16" s="381"/>
      <c r="Z16" s="381"/>
      <c r="AA16" s="381"/>
      <c r="AB16" s="381"/>
      <c r="AC16" s="452"/>
    </row>
    <row r="17" spans="1:29" ht="26.25" customHeight="1" thickBot="1" x14ac:dyDescent="0.3">
      <c r="A17" s="68">
        <v>1</v>
      </c>
      <c r="B17" s="256" t="s">
        <v>106</v>
      </c>
      <c r="C17" s="212">
        <v>20</v>
      </c>
      <c r="D17" s="202">
        <v>15</v>
      </c>
      <c r="E17" s="203">
        <v>5</v>
      </c>
      <c r="F17" s="203"/>
      <c r="G17" s="214" t="s">
        <v>12</v>
      </c>
      <c r="H17" s="10">
        <v>4</v>
      </c>
      <c r="I17" s="205" t="s">
        <v>146</v>
      </c>
      <c r="J17" s="83"/>
      <c r="K17" s="227">
        <v>15</v>
      </c>
      <c r="L17" s="227">
        <v>5</v>
      </c>
      <c r="M17" s="73"/>
      <c r="N17" s="57" t="s">
        <v>147</v>
      </c>
      <c r="O17" s="195"/>
      <c r="P17" s="227"/>
      <c r="Q17" s="227"/>
      <c r="R17" s="73"/>
      <c r="S17" s="57">
        <v>0</v>
      </c>
      <c r="T17" s="195"/>
      <c r="U17" s="227"/>
      <c r="V17" s="227"/>
      <c r="W17" s="73"/>
      <c r="X17" s="57">
        <v>0</v>
      </c>
      <c r="Y17" s="195"/>
      <c r="Z17" s="227"/>
      <c r="AA17" s="227"/>
      <c r="AB17" s="73"/>
      <c r="AC17" s="201">
        <v>0</v>
      </c>
    </row>
    <row r="18" spans="1:29" ht="35.25" customHeight="1" x14ac:dyDescent="0.25">
      <c r="A18" s="68">
        <v>2</v>
      </c>
      <c r="B18" s="249" t="s">
        <v>178</v>
      </c>
      <c r="C18" s="212">
        <v>15</v>
      </c>
      <c r="D18" s="202">
        <v>5</v>
      </c>
      <c r="E18" s="203"/>
      <c r="F18" s="203">
        <v>10</v>
      </c>
      <c r="G18" s="214" t="s">
        <v>114</v>
      </c>
      <c r="H18" s="263">
        <v>3</v>
      </c>
      <c r="I18" s="205" t="s">
        <v>139</v>
      </c>
      <c r="J18" s="211"/>
      <c r="K18" s="208">
        <v>5</v>
      </c>
      <c r="L18" s="208"/>
      <c r="M18" s="74">
        <v>10</v>
      </c>
      <c r="N18" s="57" t="s">
        <v>140</v>
      </c>
      <c r="O18" s="197"/>
      <c r="P18" s="208"/>
      <c r="Q18" s="208"/>
      <c r="R18" s="74"/>
      <c r="S18" s="57">
        <v>0</v>
      </c>
      <c r="T18" s="195"/>
      <c r="U18" s="227"/>
      <c r="V18" s="227"/>
      <c r="W18" s="73"/>
      <c r="X18" s="57">
        <v>0</v>
      </c>
      <c r="Y18" s="195"/>
      <c r="Z18" s="227"/>
      <c r="AA18" s="227"/>
      <c r="AB18" s="73"/>
      <c r="AC18" s="201">
        <v>0</v>
      </c>
    </row>
    <row r="19" spans="1:29" ht="21" customHeight="1" x14ac:dyDescent="0.25">
      <c r="A19" s="68">
        <v>3</v>
      </c>
      <c r="B19" s="249" t="s">
        <v>49</v>
      </c>
      <c r="C19" s="212">
        <v>30</v>
      </c>
      <c r="D19" s="202">
        <v>15</v>
      </c>
      <c r="E19" s="203">
        <v>5</v>
      </c>
      <c r="F19" s="203">
        <v>10</v>
      </c>
      <c r="G19" s="204" t="s">
        <v>12</v>
      </c>
      <c r="H19" s="263">
        <v>5</v>
      </c>
      <c r="I19" s="205" t="s">
        <v>131</v>
      </c>
      <c r="J19" s="211"/>
      <c r="K19" s="208"/>
      <c r="L19" s="208"/>
      <c r="M19" s="74"/>
      <c r="N19" s="46">
        <v>0</v>
      </c>
      <c r="O19" s="197"/>
      <c r="P19" s="208">
        <v>15</v>
      </c>
      <c r="Q19" s="208">
        <v>5</v>
      </c>
      <c r="R19" s="74">
        <v>10</v>
      </c>
      <c r="S19" s="46" t="s">
        <v>122</v>
      </c>
      <c r="T19" s="197"/>
      <c r="U19" s="208"/>
      <c r="V19" s="208"/>
      <c r="W19" s="74"/>
      <c r="X19" s="46">
        <v>0</v>
      </c>
      <c r="Y19" s="197"/>
      <c r="Z19" s="208"/>
      <c r="AA19" s="208"/>
      <c r="AB19" s="74"/>
      <c r="AC19" s="205">
        <v>0</v>
      </c>
    </row>
    <row r="20" spans="1:29" ht="26.25" customHeight="1" thickBot="1" x14ac:dyDescent="0.3">
      <c r="A20" s="68">
        <v>4</v>
      </c>
      <c r="B20" s="257" t="s">
        <v>52</v>
      </c>
      <c r="C20" s="212">
        <v>15</v>
      </c>
      <c r="D20" s="202"/>
      <c r="E20" s="203">
        <v>5</v>
      </c>
      <c r="F20" s="203">
        <v>10</v>
      </c>
      <c r="G20" s="207" t="s">
        <v>12</v>
      </c>
      <c r="H20" s="270">
        <v>4</v>
      </c>
      <c r="I20" s="205" t="s">
        <v>141</v>
      </c>
      <c r="J20" s="211"/>
      <c r="K20" s="208"/>
      <c r="L20" s="208"/>
      <c r="M20" s="74"/>
      <c r="N20" s="41">
        <v>0</v>
      </c>
      <c r="O20" s="197"/>
      <c r="P20" s="208"/>
      <c r="Q20" s="208">
        <v>5</v>
      </c>
      <c r="R20" s="74">
        <v>10</v>
      </c>
      <c r="S20" s="46" t="s">
        <v>168</v>
      </c>
      <c r="T20" s="197"/>
      <c r="U20" s="208"/>
      <c r="V20" s="208"/>
      <c r="W20" s="74"/>
      <c r="X20" s="41">
        <v>0</v>
      </c>
      <c r="Y20" s="197"/>
      <c r="Z20" s="208"/>
      <c r="AA20" s="208"/>
      <c r="AB20" s="74"/>
      <c r="AC20" s="146">
        <v>0</v>
      </c>
    </row>
    <row r="21" spans="1:29" s="242" customFormat="1" ht="27.75" customHeight="1" thickBot="1" x14ac:dyDescent="0.3">
      <c r="A21" s="390"/>
      <c r="B21" s="385"/>
      <c r="C21" s="78">
        <f>SUM(C17:C20)</f>
        <v>80</v>
      </c>
      <c r="D21" s="210">
        <f>SUM(D17:D20)</f>
        <v>35</v>
      </c>
      <c r="E21" s="235">
        <f>SUM(E17:E20)</f>
        <v>15</v>
      </c>
      <c r="F21" s="235">
        <f>SUM(F17:F20)</f>
        <v>30</v>
      </c>
      <c r="G21" s="213"/>
      <c r="H21" s="236">
        <f>SUM(H17:H20)</f>
        <v>16</v>
      </c>
      <c r="I21" s="135" t="s">
        <v>169</v>
      </c>
      <c r="J21" s="237">
        <f>SUM(J17:J20)</f>
        <v>0</v>
      </c>
      <c r="K21" s="210">
        <f>SUM(K17:K20)</f>
        <v>20</v>
      </c>
      <c r="L21" s="210">
        <f>SUM(L17:L20)</f>
        <v>5</v>
      </c>
      <c r="M21" s="80">
        <f>SUM(M17:M20)</f>
        <v>10</v>
      </c>
      <c r="N21" s="213">
        <v>7</v>
      </c>
      <c r="O21" s="78">
        <f>SUM(O17:O20)</f>
        <v>0</v>
      </c>
      <c r="P21" s="237">
        <f>SUM(P17:P20)</f>
        <v>15</v>
      </c>
      <c r="Q21" s="237">
        <f>SUM(Q17:Q20)</f>
        <v>10</v>
      </c>
      <c r="R21" s="129">
        <f>SUM(R17:R20)</f>
        <v>20</v>
      </c>
      <c r="S21" s="236">
        <v>9</v>
      </c>
      <c r="T21" s="78">
        <f>SUM(T17:T20)</f>
        <v>0</v>
      </c>
      <c r="U21" s="237">
        <f>SUM(U17:U20)</f>
        <v>0</v>
      </c>
      <c r="V21" s="237">
        <f>SUM(V17:V20)</f>
        <v>0</v>
      </c>
      <c r="W21" s="129">
        <f>SUM(W17:W20)</f>
        <v>0</v>
      </c>
      <c r="X21" s="236">
        <v>0</v>
      </c>
      <c r="Y21" s="78">
        <f>SUM(Y17:Y20)</f>
        <v>0</v>
      </c>
      <c r="Z21" s="237">
        <f>SUM(Z17:Z20)</f>
        <v>0</v>
      </c>
      <c r="AA21" s="237">
        <f>SUM(AA17:AA20)</f>
        <v>0</v>
      </c>
      <c r="AB21" s="129">
        <f>SUM(AB17:AB20)</f>
        <v>0</v>
      </c>
      <c r="AC21" s="237">
        <f ca="1">SUM(AC17:AC56)</f>
        <v>0</v>
      </c>
    </row>
    <row r="22" spans="1:29" ht="25.5" customHeight="1" thickBot="1" x14ac:dyDescent="0.3">
      <c r="A22" s="386" t="s">
        <v>172</v>
      </c>
      <c r="B22" s="384"/>
      <c r="C22" s="387"/>
      <c r="D22" s="387"/>
      <c r="E22" s="387"/>
      <c r="F22" s="387"/>
      <c r="G22" s="384"/>
      <c r="H22" s="384"/>
      <c r="I22" s="388"/>
      <c r="J22" s="388"/>
      <c r="K22" s="388"/>
      <c r="L22" s="388"/>
      <c r="M22" s="388"/>
      <c r="N22" s="384"/>
      <c r="O22" s="387"/>
      <c r="P22" s="387"/>
      <c r="Q22" s="387"/>
      <c r="R22" s="387"/>
      <c r="S22" s="384"/>
      <c r="T22" s="387"/>
      <c r="U22" s="387"/>
      <c r="V22" s="387"/>
      <c r="W22" s="387"/>
      <c r="X22" s="384"/>
      <c r="Y22" s="387"/>
      <c r="Z22" s="387"/>
      <c r="AA22" s="387"/>
      <c r="AB22" s="387"/>
      <c r="AC22" s="389"/>
    </row>
    <row r="23" spans="1:29" ht="15.75" thickBot="1" x14ac:dyDescent="0.3">
      <c r="A23" s="68">
        <v>1</v>
      </c>
      <c r="B23" s="256" t="s">
        <v>180</v>
      </c>
      <c r="C23" s="83">
        <v>15</v>
      </c>
      <c r="D23" s="196">
        <v>10</v>
      </c>
      <c r="E23" s="200"/>
      <c r="F23" s="200">
        <v>5</v>
      </c>
      <c r="G23" s="32" t="s">
        <v>114</v>
      </c>
      <c r="H23" s="10">
        <v>2</v>
      </c>
      <c r="I23" s="205" t="s">
        <v>161</v>
      </c>
      <c r="J23" s="211"/>
      <c r="K23" s="208"/>
      <c r="L23" s="208"/>
      <c r="M23" s="68"/>
      <c r="N23" s="266">
        <v>0</v>
      </c>
      <c r="O23" s="211"/>
      <c r="P23" s="208"/>
      <c r="Q23" s="208"/>
      <c r="R23" s="68"/>
      <c r="S23" s="10">
        <v>0</v>
      </c>
      <c r="T23" s="211"/>
      <c r="U23" s="208">
        <v>10</v>
      </c>
      <c r="V23" s="208"/>
      <c r="W23" s="68">
        <v>5</v>
      </c>
      <c r="X23" s="10" t="s">
        <v>162</v>
      </c>
      <c r="Y23" s="211"/>
      <c r="Z23" s="208"/>
      <c r="AA23" s="208"/>
      <c r="AB23" s="74"/>
      <c r="AC23" s="144">
        <v>0</v>
      </c>
    </row>
    <row r="24" spans="1:29" ht="15.75" thickBot="1" x14ac:dyDescent="0.3">
      <c r="A24" s="68">
        <v>2</v>
      </c>
      <c r="B24" s="248" t="s">
        <v>61</v>
      </c>
      <c r="C24" s="83">
        <v>15</v>
      </c>
      <c r="D24" s="196">
        <v>10</v>
      </c>
      <c r="E24" s="200">
        <v>5</v>
      </c>
      <c r="F24" s="200"/>
      <c r="G24" s="35" t="s">
        <v>114</v>
      </c>
      <c r="H24" s="10">
        <v>3</v>
      </c>
      <c r="I24" s="205" t="s">
        <v>135</v>
      </c>
      <c r="J24" s="211"/>
      <c r="K24" s="208">
        <v>10</v>
      </c>
      <c r="L24" s="208">
        <v>5</v>
      </c>
      <c r="M24" s="68"/>
      <c r="N24" s="11" t="s">
        <v>117</v>
      </c>
      <c r="O24" s="211"/>
      <c r="P24" s="208"/>
      <c r="Q24" s="208"/>
      <c r="R24" s="68"/>
      <c r="S24" s="265">
        <v>0</v>
      </c>
      <c r="T24" s="264"/>
      <c r="U24" s="253"/>
      <c r="V24" s="208"/>
      <c r="W24" s="68"/>
      <c r="X24" s="263">
        <v>0</v>
      </c>
      <c r="Y24" s="211"/>
      <c r="Z24" s="208"/>
      <c r="AA24" s="208"/>
      <c r="AB24" s="74"/>
      <c r="AC24" s="144">
        <v>0</v>
      </c>
    </row>
    <row r="25" spans="1:29" ht="24.75" thickBot="1" x14ac:dyDescent="0.3">
      <c r="A25" s="68">
        <v>3</v>
      </c>
      <c r="B25" s="249" t="s">
        <v>62</v>
      </c>
      <c r="C25" s="83">
        <v>20</v>
      </c>
      <c r="D25" s="196">
        <v>10</v>
      </c>
      <c r="E25" s="200">
        <v>5</v>
      </c>
      <c r="F25" s="200">
        <v>5</v>
      </c>
      <c r="G25" s="35" t="s">
        <v>12</v>
      </c>
      <c r="H25" s="10">
        <v>4</v>
      </c>
      <c r="I25" s="205" t="s">
        <v>138</v>
      </c>
      <c r="J25" s="211"/>
      <c r="K25" s="208">
        <v>10</v>
      </c>
      <c r="L25" s="208">
        <v>5</v>
      </c>
      <c r="M25" s="68">
        <v>5</v>
      </c>
      <c r="N25" s="11" t="s">
        <v>136</v>
      </c>
      <c r="O25" s="211"/>
      <c r="P25" s="208"/>
      <c r="Q25" s="208"/>
      <c r="R25" s="68"/>
      <c r="S25" s="263">
        <v>0</v>
      </c>
      <c r="T25" s="211"/>
      <c r="U25" s="208"/>
      <c r="V25" s="208"/>
      <c r="W25" s="68"/>
      <c r="X25" s="263">
        <v>0</v>
      </c>
      <c r="Y25" s="211"/>
      <c r="Z25" s="208"/>
      <c r="AA25" s="208"/>
      <c r="AB25" s="74"/>
      <c r="AC25" s="144">
        <v>0</v>
      </c>
    </row>
    <row r="26" spans="1:29" ht="31.5" customHeight="1" thickBot="1" x14ac:dyDescent="0.3">
      <c r="A26" s="68">
        <v>4</v>
      </c>
      <c r="B26" s="249" t="s">
        <v>64</v>
      </c>
      <c r="C26" s="83">
        <v>20</v>
      </c>
      <c r="D26" s="196">
        <v>9</v>
      </c>
      <c r="E26" s="200">
        <v>6</v>
      </c>
      <c r="F26" s="200">
        <v>5</v>
      </c>
      <c r="G26" s="204" t="s">
        <v>12</v>
      </c>
      <c r="H26" s="10">
        <v>4</v>
      </c>
      <c r="I26" s="205" t="s">
        <v>130</v>
      </c>
      <c r="J26" s="211"/>
      <c r="K26" s="208"/>
      <c r="L26" s="208"/>
      <c r="M26" s="68"/>
      <c r="N26" s="11">
        <v>0</v>
      </c>
      <c r="O26" s="211"/>
      <c r="P26" s="208">
        <v>9</v>
      </c>
      <c r="Q26" s="208">
        <v>6</v>
      </c>
      <c r="R26" s="68">
        <v>5</v>
      </c>
      <c r="S26" s="11" t="s">
        <v>118</v>
      </c>
      <c r="T26" s="211"/>
      <c r="U26" s="208"/>
      <c r="V26" s="208"/>
      <c r="W26" s="68"/>
      <c r="X26" s="11">
        <v>0</v>
      </c>
      <c r="Y26" s="211"/>
      <c r="Z26" s="208"/>
      <c r="AA26" s="208"/>
      <c r="AB26" s="74"/>
      <c r="AC26" s="205">
        <v>0</v>
      </c>
    </row>
    <row r="27" spans="1:29" ht="24" customHeight="1" thickBot="1" x14ac:dyDescent="0.3">
      <c r="A27" s="68">
        <v>5</v>
      </c>
      <c r="B27" s="251" t="s">
        <v>181</v>
      </c>
      <c r="C27" s="83">
        <v>15</v>
      </c>
      <c r="D27" s="196">
        <v>12</v>
      </c>
      <c r="E27" s="200">
        <v>3</v>
      </c>
      <c r="F27" s="200"/>
      <c r="G27" s="204" t="s">
        <v>114</v>
      </c>
      <c r="H27" s="10">
        <v>3</v>
      </c>
      <c r="I27" s="205" t="s">
        <v>135</v>
      </c>
      <c r="J27" s="211"/>
      <c r="K27" s="208"/>
      <c r="L27" s="208"/>
      <c r="M27" s="68"/>
      <c r="N27" s="12">
        <v>0</v>
      </c>
      <c r="O27" s="211"/>
      <c r="P27" s="208">
        <v>12</v>
      </c>
      <c r="Q27" s="208">
        <v>3</v>
      </c>
      <c r="R27" s="68"/>
      <c r="S27" s="12" t="s">
        <v>151</v>
      </c>
      <c r="T27" s="211"/>
      <c r="U27" s="208"/>
      <c r="V27" s="208"/>
      <c r="W27" s="68"/>
      <c r="X27" s="12">
        <v>0</v>
      </c>
      <c r="Y27" s="211"/>
      <c r="Z27" s="208"/>
      <c r="AA27" s="208"/>
      <c r="AB27" s="74"/>
      <c r="AC27" s="146">
        <v>0</v>
      </c>
    </row>
    <row r="28" spans="1:29" ht="29.25" customHeight="1" thickBot="1" x14ac:dyDescent="0.3">
      <c r="A28" s="68">
        <v>6</v>
      </c>
      <c r="B28" s="260" t="s">
        <v>66</v>
      </c>
      <c r="C28" s="83">
        <v>25</v>
      </c>
      <c r="D28" s="196">
        <v>12</v>
      </c>
      <c r="E28" s="200">
        <v>8</v>
      </c>
      <c r="F28" s="200">
        <v>5</v>
      </c>
      <c r="G28" s="207" t="s">
        <v>114</v>
      </c>
      <c r="H28" s="10">
        <v>4</v>
      </c>
      <c r="I28" s="205" t="s">
        <v>149</v>
      </c>
      <c r="J28" s="211"/>
      <c r="K28" s="208">
        <v>12</v>
      </c>
      <c r="L28" s="208">
        <v>8</v>
      </c>
      <c r="M28" s="68">
        <v>5</v>
      </c>
      <c r="N28" s="12" t="s">
        <v>150</v>
      </c>
      <c r="O28" s="211"/>
      <c r="P28" s="208"/>
      <c r="Q28" s="208"/>
      <c r="R28" s="68"/>
      <c r="S28" s="12">
        <v>0</v>
      </c>
      <c r="T28" s="211"/>
      <c r="U28" s="208"/>
      <c r="V28" s="208"/>
      <c r="W28" s="68"/>
      <c r="X28" s="12">
        <v>0</v>
      </c>
      <c r="Y28" s="211"/>
      <c r="Z28" s="208"/>
      <c r="AA28" s="208"/>
      <c r="AB28" s="74"/>
      <c r="AC28" s="146">
        <v>0</v>
      </c>
    </row>
    <row r="29" spans="1:29" ht="18.75" customHeight="1" x14ac:dyDescent="0.25">
      <c r="A29" s="68">
        <v>7</v>
      </c>
      <c r="B29" s="251" t="s">
        <v>119</v>
      </c>
      <c r="C29" s="98">
        <v>10</v>
      </c>
      <c r="D29" s="114">
        <v>10</v>
      </c>
      <c r="E29" s="115"/>
      <c r="F29" s="115"/>
      <c r="G29" s="207" t="s">
        <v>114</v>
      </c>
      <c r="H29" s="15">
        <v>2</v>
      </c>
      <c r="I29" s="205">
        <v>2</v>
      </c>
      <c r="J29" s="69"/>
      <c r="K29" s="190"/>
      <c r="L29" s="190"/>
      <c r="M29" s="71"/>
      <c r="N29" s="12">
        <v>0</v>
      </c>
      <c r="O29" s="69"/>
      <c r="P29" s="190"/>
      <c r="Q29" s="190"/>
      <c r="R29" s="71"/>
      <c r="S29" s="12">
        <v>0</v>
      </c>
      <c r="T29" s="69"/>
      <c r="U29" s="190">
        <v>10</v>
      </c>
      <c r="V29" s="190"/>
      <c r="W29" s="71"/>
      <c r="X29" s="12">
        <v>2</v>
      </c>
      <c r="Y29" s="69"/>
      <c r="Z29" s="190"/>
      <c r="AA29" s="190"/>
      <c r="AB29" s="77"/>
      <c r="AC29" s="146">
        <v>0</v>
      </c>
    </row>
    <row r="30" spans="1:29" ht="20.25" customHeight="1" thickBot="1" x14ac:dyDescent="0.3">
      <c r="A30" s="68">
        <v>8</v>
      </c>
      <c r="B30" s="257" t="s">
        <v>120</v>
      </c>
      <c r="C30" s="211">
        <v>70</v>
      </c>
      <c r="D30" s="198"/>
      <c r="E30" s="198"/>
      <c r="F30" s="92">
        <v>70</v>
      </c>
      <c r="G30" s="269" t="s">
        <v>114</v>
      </c>
      <c r="H30" s="259">
        <v>20</v>
      </c>
      <c r="I30" s="233">
        <v>20</v>
      </c>
      <c r="J30" s="211"/>
      <c r="K30" s="208"/>
      <c r="L30" s="208"/>
      <c r="M30" s="68"/>
      <c r="N30" s="259">
        <v>0</v>
      </c>
      <c r="O30" s="211"/>
      <c r="P30" s="208"/>
      <c r="Q30" s="208"/>
      <c r="R30" s="68">
        <v>10</v>
      </c>
      <c r="S30" s="259">
        <v>5</v>
      </c>
      <c r="T30" s="211"/>
      <c r="U30" s="208"/>
      <c r="V30" s="208"/>
      <c r="W30" s="68">
        <v>30</v>
      </c>
      <c r="X30" s="259">
        <v>5</v>
      </c>
      <c r="Y30" s="211"/>
      <c r="Z30" s="208"/>
      <c r="AA30" s="208"/>
      <c r="AB30" s="206">
        <v>30</v>
      </c>
      <c r="AC30" s="199">
        <v>10</v>
      </c>
    </row>
    <row r="31" spans="1:29" s="242" customFormat="1" ht="15.75" thickBot="1" x14ac:dyDescent="0.3">
      <c r="A31" s="454"/>
      <c r="B31" s="455"/>
      <c r="C31" s="102">
        <f>SUM(C23:C30)</f>
        <v>190</v>
      </c>
      <c r="D31" s="89">
        <f>SUM(D23:D30)</f>
        <v>73</v>
      </c>
      <c r="E31" s="243">
        <f>SUM(E23:E30)</f>
        <v>27</v>
      </c>
      <c r="F31" s="111">
        <f>SUM(F23:F30)</f>
        <v>90</v>
      </c>
      <c r="G31" s="239"/>
      <c r="H31" s="89">
        <f>SUM(H23:H30)</f>
        <v>42</v>
      </c>
      <c r="I31" s="89" t="s">
        <v>165</v>
      </c>
      <c r="J31" s="89">
        <f>SUM(J23:J30)</f>
        <v>0</v>
      </c>
      <c r="K31" s="89">
        <f>SUM(K23:K30)</f>
        <v>32</v>
      </c>
      <c r="L31" s="89">
        <f>SUM(L23:L30)</f>
        <v>18</v>
      </c>
      <c r="M31" s="89">
        <f>SUM(M23:M30)</f>
        <v>10</v>
      </c>
      <c r="N31" s="89">
        <v>11</v>
      </c>
      <c r="O31" s="89">
        <f>SUM(O23:O30)</f>
        <v>0</v>
      </c>
      <c r="P31" s="89">
        <f>SUM(P23:P30)</f>
        <v>21</v>
      </c>
      <c r="Q31" s="89">
        <f>SUM(Q23:Q30)</f>
        <v>9</v>
      </c>
      <c r="R31" s="89">
        <f>SUM(R23:R30)</f>
        <v>15</v>
      </c>
      <c r="S31" s="89">
        <v>12</v>
      </c>
      <c r="T31" s="89">
        <f>SUM(T23:T30)</f>
        <v>0</v>
      </c>
      <c r="U31" s="89">
        <f>SUM(U23:U30)</f>
        <v>20</v>
      </c>
      <c r="V31" s="89">
        <f>SUM(V23:V30)</f>
        <v>0</v>
      </c>
      <c r="W31" s="89">
        <f>SUM(W23:W30)</f>
        <v>35</v>
      </c>
      <c r="X31" s="89">
        <v>9</v>
      </c>
      <c r="Y31" s="89">
        <f>SUM(Y23:Y30)</f>
        <v>0</v>
      </c>
      <c r="Z31" s="89">
        <f>SUM(Z23:Z30)</f>
        <v>0</v>
      </c>
      <c r="AA31" s="89">
        <f>SUM(AA23:AA30)</f>
        <v>0</v>
      </c>
      <c r="AB31" s="89">
        <f>SUM(AB23:AB30)</f>
        <v>30</v>
      </c>
      <c r="AC31" s="89">
        <f>SUM(AC23:AC30)</f>
        <v>10</v>
      </c>
    </row>
    <row r="32" spans="1:29" ht="15.75" thickBot="1" x14ac:dyDescent="0.3">
      <c r="A32" s="392" t="s">
        <v>173</v>
      </c>
      <c r="B32" s="391"/>
      <c r="C32" s="391"/>
      <c r="D32" s="391"/>
      <c r="E32" s="391"/>
      <c r="F32" s="391"/>
      <c r="G32" s="388"/>
      <c r="H32" s="391"/>
      <c r="I32" s="388"/>
      <c r="J32" s="391"/>
      <c r="K32" s="388"/>
      <c r="L32" s="388"/>
      <c r="M32" s="391"/>
      <c r="N32" s="391"/>
      <c r="O32" s="391"/>
      <c r="P32" s="391"/>
      <c r="Q32" s="388"/>
      <c r="R32" s="391"/>
      <c r="S32" s="391"/>
      <c r="T32" s="391"/>
      <c r="U32" s="388"/>
      <c r="V32" s="388"/>
      <c r="W32" s="391"/>
      <c r="X32" s="391"/>
      <c r="Y32" s="391"/>
      <c r="Z32" s="388"/>
      <c r="AA32" s="388"/>
      <c r="AB32" s="391"/>
      <c r="AC32" s="393"/>
    </row>
    <row r="33" spans="1:29" ht="24.75" thickBot="1" x14ac:dyDescent="0.3">
      <c r="A33" s="68">
        <v>1</v>
      </c>
      <c r="B33" s="256" t="s">
        <v>69</v>
      </c>
      <c r="C33" s="211">
        <v>15</v>
      </c>
      <c r="D33" s="198">
        <v>9</v>
      </c>
      <c r="E33" s="92">
        <v>6</v>
      </c>
      <c r="F33" s="92"/>
      <c r="G33" s="32" t="s">
        <v>114</v>
      </c>
      <c r="H33" s="10">
        <v>3</v>
      </c>
      <c r="I33" s="205" t="s">
        <v>135</v>
      </c>
      <c r="J33" s="69"/>
      <c r="K33" s="208"/>
      <c r="L33" s="208"/>
      <c r="M33" s="71"/>
      <c r="N33" s="15">
        <v>0</v>
      </c>
      <c r="O33" s="69"/>
      <c r="P33" s="45"/>
      <c r="Q33" s="208"/>
      <c r="R33" s="71"/>
      <c r="S33" s="15">
        <v>0</v>
      </c>
      <c r="T33" s="69"/>
      <c r="U33" s="208">
        <v>9</v>
      </c>
      <c r="V33" s="208">
        <v>6</v>
      </c>
      <c r="W33" s="71"/>
      <c r="X33" s="15" t="s">
        <v>151</v>
      </c>
      <c r="Y33" s="69"/>
      <c r="Z33" s="208"/>
      <c r="AA33" s="208"/>
      <c r="AB33" s="215"/>
      <c r="AC33" s="150">
        <v>0</v>
      </c>
    </row>
    <row r="34" spans="1:29" ht="21" customHeight="1" thickBot="1" x14ac:dyDescent="0.3">
      <c r="A34" s="68">
        <v>2</v>
      </c>
      <c r="B34" s="249" t="s">
        <v>70</v>
      </c>
      <c r="C34" s="211">
        <v>10</v>
      </c>
      <c r="D34" s="198"/>
      <c r="E34" s="92"/>
      <c r="F34" s="92">
        <v>10</v>
      </c>
      <c r="G34" s="204" t="s">
        <v>114</v>
      </c>
      <c r="H34" s="10">
        <v>3</v>
      </c>
      <c r="I34" s="233">
        <v>3</v>
      </c>
      <c r="J34" s="69"/>
      <c r="K34" s="208"/>
      <c r="L34" s="208"/>
      <c r="M34" s="71"/>
      <c r="N34" s="12">
        <v>0</v>
      </c>
      <c r="O34" s="69"/>
      <c r="P34" s="45"/>
      <c r="Q34" s="208"/>
      <c r="R34" s="71"/>
      <c r="S34" s="12">
        <v>0</v>
      </c>
      <c r="T34" s="69"/>
      <c r="U34" s="208"/>
      <c r="V34" s="208"/>
      <c r="W34" s="71">
        <v>10</v>
      </c>
      <c r="X34" s="12">
        <v>3</v>
      </c>
      <c r="Y34" s="69"/>
      <c r="Z34" s="208"/>
      <c r="AA34" s="208"/>
      <c r="AB34" s="215"/>
      <c r="AC34" s="151">
        <v>0</v>
      </c>
    </row>
    <row r="35" spans="1:29" ht="27" customHeight="1" thickBot="1" x14ac:dyDescent="0.3">
      <c r="A35" s="68">
        <v>3</v>
      </c>
      <c r="B35" s="249" t="s">
        <v>121</v>
      </c>
      <c r="C35" s="211">
        <v>20</v>
      </c>
      <c r="D35" s="198">
        <v>5</v>
      </c>
      <c r="E35" s="92">
        <v>5</v>
      </c>
      <c r="F35" s="92">
        <v>10</v>
      </c>
      <c r="G35" s="204" t="s">
        <v>12</v>
      </c>
      <c r="H35" s="10">
        <v>4</v>
      </c>
      <c r="I35" s="205" t="s">
        <v>142</v>
      </c>
      <c r="J35" s="69"/>
      <c r="K35" s="208"/>
      <c r="L35" s="208"/>
      <c r="M35" s="71"/>
      <c r="N35" s="12">
        <v>0</v>
      </c>
      <c r="O35" s="69"/>
      <c r="P35" s="45"/>
      <c r="Q35" s="208"/>
      <c r="R35" s="71"/>
      <c r="S35" s="12">
        <v>0</v>
      </c>
      <c r="T35" s="69"/>
      <c r="U35" s="208"/>
      <c r="V35" s="208"/>
      <c r="W35" s="71"/>
      <c r="X35" s="12">
        <v>0</v>
      </c>
      <c r="Y35" s="69"/>
      <c r="Z35" s="208">
        <v>5</v>
      </c>
      <c r="AA35" s="208">
        <v>5</v>
      </c>
      <c r="AB35" s="215">
        <v>10</v>
      </c>
      <c r="AC35" s="151" t="s">
        <v>144</v>
      </c>
    </row>
    <row r="36" spans="1:29" ht="17.25" customHeight="1" thickBot="1" x14ac:dyDescent="0.3">
      <c r="A36" s="68">
        <v>4</v>
      </c>
      <c r="B36" s="249" t="s">
        <v>179</v>
      </c>
      <c r="C36" s="211">
        <v>15</v>
      </c>
      <c r="D36" s="198">
        <v>9</v>
      </c>
      <c r="E36" s="92">
        <v>6</v>
      </c>
      <c r="F36" s="92">
        <v>0</v>
      </c>
      <c r="G36" s="204" t="s">
        <v>12</v>
      </c>
      <c r="H36" s="10">
        <v>3</v>
      </c>
      <c r="I36" s="205" t="s">
        <v>134</v>
      </c>
      <c r="J36" s="69"/>
      <c r="K36" s="208"/>
      <c r="L36" s="208"/>
      <c r="M36" s="71"/>
      <c r="N36" s="12">
        <v>0</v>
      </c>
      <c r="O36" s="69"/>
      <c r="P36" s="45"/>
      <c r="Q36" s="208"/>
      <c r="R36" s="71"/>
      <c r="S36" s="12">
        <v>0</v>
      </c>
      <c r="T36" s="69"/>
      <c r="U36" s="208">
        <v>9</v>
      </c>
      <c r="V36" s="208">
        <v>6</v>
      </c>
      <c r="W36" s="71"/>
      <c r="X36" s="12" t="s">
        <v>151</v>
      </c>
      <c r="Y36" s="69"/>
      <c r="Z36" s="208"/>
      <c r="AA36" s="208"/>
      <c r="AB36" s="215"/>
      <c r="AC36" s="151">
        <v>0</v>
      </c>
    </row>
    <row r="37" spans="1:29" ht="20.25" customHeight="1" thickBot="1" x14ac:dyDescent="0.3">
      <c r="A37" s="68">
        <v>5</v>
      </c>
      <c r="B37" s="249" t="s">
        <v>73</v>
      </c>
      <c r="C37" s="211">
        <v>20</v>
      </c>
      <c r="D37" s="198">
        <v>5</v>
      </c>
      <c r="E37" s="92">
        <v>5</v>
      </c>
      <c r="F37" s="92">
        <v>10</v>
      </c>
      <c r="G37" s="204" t="s">
        <v>114</v>
      </c>
      <c r="H37" s="10">
        <v>3</v>
      </c>
      <c r="I37" s="205" t="s">
        <v>152</v>
      </c>
      <c r="J37" s="211"/>
      <c r="K37" s="208"/>
      <c r="L37" s="208"/>
      <c r="M37" s="68"/>
      <c r="N37" s="11">
        <v>0</v>
      </c>
      <c r="O37" s="211"/>
      <c r="P37" s="44"/>
      <c r="Q37" s="208"/>
      <c r="R37" s="68"/>
      <c r="S37" s="11">
        <v>0</v>
      </c>
      <c r="T37" s="211"/>
      <c r="U37" s="208"/>
      <c r="V37" s="208"/>
      <c r="W37" s="68"/>
      <c r="X37" s="11">
        <v>0</v>
      </c>
      <c r="Y37" s="211"/>
      <c r="Z37" s="208">
        <v>5</v>
      </c>
      <c r="AA37" s="208">
        <v>5</v>
      </c>
      <c r="AB37" s="3">
        <v>10</v>
      </c>
      <c r="AC37" s="151" t="s">
        <v>153</v>
      </c>
    </row>
    <row r="38" spans="1:29" ht="24.75" customHeight="1" x14ac:dyDescent="0.25">
      <c r="A38" s="68">
        <v>6</v>
      </c>
      <c r="B38" s="249" t="s">
        <v>125</v>
      </c>
      <c r="C38" s="212">
        <v>10</v>
      </c>
      <c r="D38" s="202">
        <v>8</v>
      </c>
      <c r="E38" s="203">
        <v>2</v>
      </c>
      <c r="F38" s="130"/>
      <c r="G38" s="204" t="s">
        <v>12</v>
      </c>
      <c r="H38" s="15">
        <v>3</v>
      </c>
      <c r="I38" s="205" t="s">
        <v>134</v>
      </c>
      <c r="J38" s="69"/>
      <c r="K38" s="208"/>
      <c r="L38" s="208"/>
      <c r="M38" s="71"/>
      <c r="N38" s="12">
        <v>0</v>
      </c>
      <c r="O38" s="69"/>
      <c r="P38" s="45"/>
      <c r="Q38" s="208"/>
      <c r="R38" s="71"/>
      <c r="S38" s="12">
        <v>0</v>
      </c>
      <c r="T38" s="69"/>
      <c r="U38" s="208"/>
      <c r="V38" s="208"/>
      <c r="W38" s="71"/>
      <c r="X38" s="12">
        <v>0</v>
      </c>
      <c r="Y38" s="69"/>
      <c r="Z38" s="208">
        <v>8</v>
      </c>
      <c r="AA38" s="208">
        <v>2</v>
      </c>
      <c r="AB38" s="215"/>
      <c r="AC38" s="151" t="s">
        <v>117</v>
      </c>
    </row>
    <row r="39" spans="1:29" ht="19.5" customHeight="1" thickBot="1" x14ac:dyDescent="0.3">
      <c r="A39" s="68">
        <v>7</v>
      </c>
      <c r="B39" s="251" t="s">
        <v>75</v>
      </c>
      <c r="C39" s="69">
        <v>10</v>
      </c>
      <c r="D39" s="117"/>
      <c r="E39" s="117">
        <v>2</v>
      </c>
      <c r="F39" s="221">
        <v>8</v>
      </c>
      <c r="G39" s="204" t="s">
        <v>12</v>
      </c>
      <c r="H39" s="11">
        <v>3</v>
      </c>
      <c r="I39" s="233" t="s">
        <v>143</v>
      </c>
      <c r="J39" s="69"/>
      <c r="K39" s="190"/>
      <c r="L39" s="190"/>
      <c r="M39" s="71"/>
      <c r="N39" s="12">
        <v>0</v>
      </c>
      <c r="O39" s="69"/>
      <c r="P39" s="45"/>
      <c r="Q39" s="190"/>
      <c r="R39" s="71"/>
      <c r="S39" s="12">
        <v>0</v>
      </c>
      <c r="T39" s="69"/>
      <c r="U39" s="190"/>
      <c r="V39" s="190"/>
      <c r="W39" s="71"/>
      <c r="X39" s="12">
        <v>0</v>
      </c>
      <c r="Y39" s="69"/>
      <c r="Z39" s="190"/>
      <c r="AA39" s="190">
        <v>2</v>
      </c>
      <c r="AB39" s="215">
        <v>8</v>
      </c>
      <c r="AC39" s="151" t="s">
        <v>140</v>
      </c>
    </row>
    <row r="40" spans="1:29" ht="24" x14ac:dyDescent="0.25">
      <c r="A40" s="68">
        <v>8</v>
      </c>
      <c r="B40" s="249" t="s">
        <v>63</v>
      </c>
      <c r="C40" s="211">
        <v>15</v>
      </c>
      <c r="D40" s="198"/>
      <c r="E40" s="198"/>
      <c r="F40" s="92">
        <v>15</v>
      </c>
      <c r="G40" s="204" t="s">
        <v>114</v>
      </c>
      <c r="H40" s="10">
        <v>3</v>
      </c>
      <c r="I40" s="233">
        <v>3</v>
      </c>
      <c r="J40" s="211"/>
      <c r="K40" s="208"/>
      <c r="L40" s="208"/>
      <c r="M40" s="68"/>
      <c r="N40" s="11">
        <v>0</v>
      </c>
      <c r="O40" s="197"/>
      <c r="P40" s="208"/>
      <c r="Q40" s="208"/>
      <c r="R40" s="74"/>
      <c r="S40" s="46">
        <v>0</v>
      </c>
      <c r="T40" s="197"/>
      <c r="U40" s="208"/>
      <c r="V40" s="208"/>
      <c r="W40" s="74"/>
      <c r="X40" s="46">
        <v>0</v>
      </c>
      <c r="Y40" s="197"/>
      <c r="Z40" s="208"/>
      <c r="AA40" s="208"/>
      <c r="AB40" s="54">
        <v>15</v>
      </c>
      <c r="AC40" s="205">
        <v>3</v>
      </c>
    </row>
    <row r="41" spans="1:29" ht="36" x14ac:dyDescent="0.25">
      <c r="A41" s="68">
        <v>9</v>
      </c>
      <c r="B41" s="249" t="s">
        <v>50</v>
      </c>
      <c r="C41" s="212">
        <v>25</v>
      </c>
      <c r="D41" s="202">
        <v>10</v>
      </c>
      <c r="E41" s="203">
        <v>5</v>
      </c>
      <c r="F41" s="203">
        <v>10</v>
      </c>
      <c r="G41" s="204" t="s">
        <v>12</v>
      </c>
      <c r="H41" s="263">
        <v>6</v>
      </c>
      <c r="I41" s="205" t="s">
        <v>156</v>
      </c>
      <c r="J41" s="219"/>
      <c r="K41" s="208">
        <v>10</v>
      </c>
      <c r="L41" s="208">
        <v>5</v>
      </c>
      <c r="M41" s="68">
        <v>10</v>
      </c>
      <c r="N41" s="11" t="s">
        <v>157</v>
      </c>
      <c r="O41" s="209"/>
      <c r="P41" s="190"/>
      <c r="Q41" s="190"/>
      <c r="R41" s="77"/>
      <c r="S41" s="41">
        <v>0</v>
      </c>
      <c r="T41" s="209"/>
      <c r="U41" s="190"/>
      <c r="V41" s="190"/>
      <c r="W41" s="77"/>
      <c r="X41" s="41"/>
      <c r="Y41" s="209"/>
      <c r="Z41" s="190"/>
      <c r="AA41" s="190"/>
      <c r="AB41" s="254"/>
      <c r="AC41" s="146"/>
    </row>
    <row r="42" spans="1:29" x14ac:dyDescent="0.25">
      <c r="A42" s="68">
        <v>10</v>
      </c>
      <c r="B42" s="249" t="s">
        <v>155</v>
      </c>
      <c r="C42" s="212">
        <v>10</v>
      </c>
      <c r="D42" s="202"/>
      <c r="E42" s="203"/>
      <c r="F42" s="203">
        <v>10</v>
      </c>
      <c r="G42" s="204" t="s">
        <v>114</v>
      </c>
      <c r="H42" s="263">
        <v>3</v>
      </c>
      <c r="I42" s="233">
        <v>3</v>
      </c>
      <c r="J42" s="220"/>
      <c r="K42" s="190"/>
      <c r="L42" s="190"/>
      <c r="M42" s="71"/>
      <c r="N42" s="12">
        <v>0</v>
      </c>
      <c r="O42" s="209"/>
      <c r="P42" s="190"/>
      <c r="Q42" s="190"/>
      <c r="R42" s="77"/>
      <c r="S42" s="41">
        <v>0</v>
      </c>
      <c r="T42" s="209"/>
      <c r="U42" s="190"/>
      <c r="V42" s="190"/>
      <c r="W42" s="77">
        <v>10</v>
      </c>
      <c r="X42" s="41">
        <v>3</v>
      </c>
      <c r="Y42" s="209"/>
      <c r="Z42" s="190"/>
      <c r="AA42" s="190"/>
      <c r="AB42" s="254"/>
      <c r="AC42" s="146"/>
    </row>
    <row r="43" spans="1:29" ht="24.75" thickBot="1" x14ac:dyDescent="0.3">
      <c r="A43" s="71">
        <v>11</v>
      </c>
      <c r="B43" s="257" t="s">
        <v>54</v>
      </c>
      <c r="C43" s="69">
        <v>15</v>
      </c>
      <c r="D43" s="117"/>
      <c r="E43" s="117">
        <v>6</v>
      </c>
      <c r="F43" s="221">
        <v>9</v>
      </c>
      <c r="G43" s="204" t="s">
        <v>12</v>
      </c>
      <c r="H43" s="12">
        <v>4</v>
      </c>
      <c r="I43" s="146" t="s">
        <v>133</v>
      </c>
      <c r="J43" s="69"/>
      <c r="K43" s="190"/>
      <c r="L43" s="190"/>
      <c r="M43" s="71"/>
      <c r="N43" s="259">
        <v>0</v>
      </c>
      <c r="O43" s="209"/>
      <c r="P43" s="190"/>
      <c r="Q43" s="190"/>
      <c r="R43" s="77"/>
      <c r="S43" s="41">
        <v>0</v>
      </c>
      <c r="T43" s="209"/>
      <c r="U43" s="190"/>
      <c r="V43" s="190">
        <v>6</v>
      </c>
      <c r="W43" s="77">
        <v>9</v>
      </c>
      <c r="X43" s="41" t="s">
        <v>126</v>
      </c>
      <c r="Y43" s="209"/>
      <c r="Z43" s="190"/>
      <c r="AA43" s="190"/>
      <c r="AB43" s="254"/>
      <c r="AC43" s="146">
        <v>0</v>
      </c>
    </row>
    <row r="44" spans="1:29" s="242" customFormat="1" ht="15.75" thickBot="1" x14ac:dyDescent="0.3">
      <c r="A44" s="456" t="s">
        <v>13</v>
      </c>
      <c r="B44" s="457"/>
      <c r="C44" s="223">
        <f>SUM(C33:C43)</f>
        <v>165</v>
      </c>
      <c r="D44" s="223">
        <f>SUM(D33:D43)</f>
        <v>46</v>
      </c>
      <c r="E44" s="223">
        <f>SUM(E33:E43)</f>
        <v>37</v>
      </c>
      <c r="F44" s="240">
        <f>SUM(F33:F43)</f>
        <v>82</v>
      </c>
      <c r="G44" s="234"/>
      <c r="H44" s="268">
        <f>SUM(H33:H43)</f>
        <v>38</v>
      </c>
      <c r="I44" s="241" t="s">
        <v>166</v>
      </c>
      <c r="J44" s="223">
        <f>SUM(J33:J43)</f>
        <v>0</v>
      </c>
      <c r="K44" s="223">
        <f>SUM(K33:K43)</f>
        <v>10</v>
      </c>
      <c r="L44" s="223">
        <f>SUM(L33:L43)</f>
        <v>5</v>
      </c>
      <c r="M44" s="223">
        <f>SUM(M33:M43)</f>
        <v>10</v>
      </c>
      <c r="N44" s="258">
        <v>6</v>
      </c>
      <c r="O44" s="223">
        <f>SUM(O33:O43)</f>
        <v>0</v>
      </c>
      <c r="P44" s="223">
        <f>SUM(P33:P43)</f>
        <v>0</v>
      </c>
      <c r="Q44" s="223">
        <f>SUM(Q33:Q43)</f>
        <v>0</v>
      </c>
      <c r="R44" s="223">
        <f>SUM(R33:R43)</f>
        <v>0</v>
      </c>
      <c r="S44" s="223">
        <f>SUM(S33:S39)</f>
        <v>0</v>
      </c>
      <c r="T44" s="223">
        <f>SUM(T33:T43)</f>
        <v>0</v>
      </c>
      <c r="U44" s="223">
        <f>SUM(U33:U43)</f>
        <v>18</v>
      </c>
      <c r="V44" s="223">
        <f>SUM(V33:V43)</f>
        <v>18</v>
      </c>
      <c r="W44" s="223">
        <f>SUM(W33:W43)</f>
        <v>29</v>
      </c>
      <c r="X44" s="223">
        <v>16</v>
      </c>
      <c r="Y44" s="223">
        <f>SUM(Y33:Y43)</f>
        <v>0</v>
      </c>
      <c r="Z44" s="223">
        <f>SUM(Z33:Z43)</f>
        <v>18</v>
      </c>
      <c r="AA44" s="223">
        <f>SUM(AA33:AA43)</f>
        <v>14</v>
      </c>
      <c r="AB44" s="223">
        <f>SUM(AB33:AB43)</f>
        <v>43</v>
      </c>
      <c r="AC44" s="223">
        <v>16</v>
      </c>
    </row>
    <row r="45" spans="1:29" ht="15.75" thickBot="1" x14ac:dyDescent="0.3">
      <c r="A45" s="231"/>
      <c r="B45" s="193"/>
      <c r="C45" s="194"/>
      <c r="D45" s="194"/>
      <c r="E45" s="194"/>
      <c r="F45" s="194"/>
      <c r="G45" s="222"/>
      <c r="H45" s="222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</row>
    <row r="46" spans="1:29" ht="15.75" thickBot="1" x14ac:dyDescent="0.3">
      <c r="A46" s="386" t="s">
        <v>174</v>
      </c>
      <c r="B46" s="387"/>
      <c r="C46" s="387"/>
      <c r="D46" s="387"/>
      <c r="E46" s="387"/>
      <c r="F46" s="387"/>
      <c r="G46" s="387"/>
      <c r="H46" s="387"/>
      <c r="I46" s="387"/>
      <c r="J46" s="387"/>
      <c r="K46" s="387"/>
      <c r="L46" s="387"/>
      <c r="M46" s="387"/>
      <c r="N46" s="387"/>
      <c r="O46" s="387"/>
      <c r="P46" s="387"/>
      <c r="Q46" s="387"/>
      <c r="R46" s="387"/>
      <c r="S46" s="387"/>
      <c r="T46" s="387"/>
      <c r="U46" s="387"/>
      <c r="V46" s="387"/>
      <c r="W46" s="387"/>
      <c r="X46" s="387"/>
      <c r="Y46" s="387"/>
      <c r="Z46" s="387"/>
      <c r="AA46" s="387"/>
      <c r="AB46" s="387"/>
      <c r="AC46" s="396"/>
    </row>
    <row r="47" spans="1:29" ht="24.75" thickBot="1" x14ac:dyDescent="0.3">
      <c r="A47" s="225">
        <v>1</v>
      </c>
      <c r="B47" s="255" t="s">
        <v>76</v>
      </c>
      <c r="C47" s="83">
        <v>15</v>
      </c>
      <c r="D47" s="196">
        <v>5</v>
      </c>
      <c r="E47" s="196"/>
      <c r="F47" s="200">
        <v>10</v>
      </c>
      <c r="G47" s="32" t="s">
        <v>114</v>
      </c>
      <c r="H47" s="10">
        <v>4</v>
      </c>
      <c r="I47" s="201" t="s">
        <v>141</v>
      </c>
      <c r="J47" s="226"/>
      <c r="K47" s="227"/>
      <c r="L47" s="227"/>
      <c r="M47" s="162"/>
      <c r="N47" s="10">
        <v>0</v>
      </c>
      <c r="O47" s="226"/>
      <c r="P47" s="227"/>
      <c r="Q47" s="227"/>
      <c r="R47" s="162"/>
      <c r="S47" s="10">
        <v>0</v>
      </c>
      <c r="T47" s="226"/>
      <c r="U47" s="227"/>
      <c r="V47" s="227"/>
      <c r="W47" s="162"/>
      <c r="X47" s="10">
        <v>0</v>
      </c>
      <c r="Y47" s="226"/>
      <c r="Z47" s="227">
        <v>5</v>
      </c>
      <c r="AA47" s="227"/>
      <c r="AB47" s="172">
        <v>10</v>
      </c>
      <c r="AC47" s="116" t="s">
        <v>137</v>
      </c>
    </row>
    <row r="48" spans="1:29" ht="24.75" thickBot="1" x14ac:dyDescent="0.3">
      <c r="A48" s="228">
        <v>2</v>
      </c>
      <c r="B48" s="249" t="s">
        <v>77</v>
      </c>
      <c r="C48" s="212">
        <v>15</v>
      </c>
      <c r="D48" s="202">
        <v>5</v>
      </c>
      <c r="E48" s="203"/>
      <c r="F48" s="203">
        <v>10</v>
      </c>
      <c r="G48" s="35" t="s">
        <v>12</v>
      </c>
      <c r="H48" s="10">
        <v>3</v>
      </c>
      <c r="I48" s="205" t="s">
        <v>139</v>
      </c>
      <c r="J48" s="4"/>
      <c r="K48" s="208"/>
      <c r="L48" s="208"/>
      <c r="M48" s="3"/>
      <c r="N48" s="11">
        <v>0</v>
      </c>
      <c r="O48" s="4"/>
      <c r="P48" s="208"/>
      <c r="Q48" s="208"/>
      <c r="R48" s="3"/>
      <c r="S48" s="11">
        <v>0</v>
      </c>
      <c r="T48" s="4"/>
      <c r="U48" s="44">
        <v>5</v>
      </c>
      <c r="V48" s="208"/>
      <c r="W48" s="3">
        <v>10</v>
      </c>
      <c r="X48" s="12" t="s">
        <v>154</v>
      </c>
      <c r="Y48" s="4"/>
      <c r="Z48" s="208"/>
      <c r="AA48" s="208"/>
      <c r="AB48" s="3"/>
      <c r="AC48" s="11">
        <v>0</v>
      </c>
    </row>
    <row r="49" spans="1:29" ht="24.75" thickBot="1" x14ac:dyDescent="0.3">
      <c r="A49" s="228">
        <v>3</v>
      </c>
      <c r="B49" s="249" t="s">
        <v>79</v>
      </c>
      <c r="C49" s="212">
        <v>10</v>
      </c>
      <c r="D49" s="202"/>
      <c r="E49" s="203">
        <v>2</v>
      </c>
      <c r="F49" s="203">
        <v>8</v>
      </c>
      <c r="G49" s="204" t="s">
        <v>12</v>
      </c>
      <c r="H49" s="10">
        <v>3</v>
      </c>
      <c r="I49" s="205" t="s">
        <v>139</v>
      </c>
      <c r="J49" s="6"/>
      <c r="K49" s="208"/>
      <c r="L49" s="208"/>
      <c r="M49" s="215"/>
      <c r="N49" s="12">
        <v>0</v>
      </c>
      <c r="O49" s="6"/>
      <c r="P49" s="208"/>
      <c r="Q49" s="208"/>
      <c r="R49" s="215"/>
      <c r="S49" s="12">
        <v>0</v>
      </c>
      <c r="T49" s="6"/>
      <c r="U49" s="45"/>
      <c r="V49" s="208">
        <v>2</v>
      </c>
      <c r="W49" s="215">
        <v>8</v>
      </c>
      <c r="X49" s="12" t="s">
        <v>140</v>
      </c>
      <c r="Y49" s="6"/>
      <c r="Z49" s="208"/>
      <c r="AA49" s="208"/>
      <c r="AB49" s="215"/>
      <c r="AC49" s="12">
        <v>0</v>
      </c>
    </row>
    <row r="50" spans="1:29" ht="24.75" thickBot="1" x14ac:dyDescent="0.3">
      <c r="A50" s="228">
        <v>4</v>
      </c>
      <c r="B50" s="249" t="s">
        <v>14</v>
      </c>
      <c r="C50" s="212">
        <v>15</v>
      </c>
      <c r="D50" s="202"/>
      <c r="E50" s="203">
        <v>6</v>
      </c>
      <c r="F50" s="203">
        <v>9</v>
      </c>
      <c r="G50" s="204" t="s">
        <v>114</v>
      </c>
      <c r="H50" s="10">
        <v>3</v>
      </c>
      <c r="I50" s="205" t="s">
        <v>134</v>
      </c>
      <c r="J50" s="6"/>
      <c r="K50" s="208"/>
      <c r="L50" s="208"/>
      <c r="M50" s="215"/>
      <c r="N50" s="12">
        <v>0</v>
      </c>
      <c r="O50" s="6"/>
      <c r="P50" s="208"/>
      <c r="Q50" s="208"/>
      <c r="R50" s="215"/>
      <c r="S50" s="12">
        <v>0</v>
      </c>
      <c r="T50" s="6"/>
      <c r="U50" s="45"/>
      <c r="V50" s="208">
        <v>6</v>
      </c>
      <c r="W50" s="215">
        <v>9</v>
      </c>
      <c r="X50" s="12" t="s">
        <v>151</v>
      </c>
      <c r="Y50" s="6"/>
      <c r="Z50" s="208"/>
      <c r="AA50" s="208"/>
      <c r="AB50" s="215"/>
      <c r="AC50" s="12">
        <v>0</v>
      </c>
    </row>
    <row r="51" spans="1:29" ht="24.75" thickBot="1" x14ac:dyDescent="0.3">
      <c r="A51" s="228">
        <v>5</v>
      </c>
      <c r="B51" s="250" t="s">
        <v>80</v>
      </c>
      <c r="C51" s="212">
        <v>10</v>
      </c>
      <c r="D51" s="202">
        <v>8</v>
      </c>
      <c r="E51" s="203"/>
      <c r="F51" s="203">
        <v>2</v>
      </c>
      <c r="G51" s="204" t="s">
        <v>12</v>
      </c>
      <c r="H51" s="10">
        <v>3</v>
      </c>
      <c r="I51" s="205" t="s">
        <v>135</v>
      </c>
      <c r="J51" s="6"/>
      <c r="K51" s="208"/>
      <c r="L51" s="208"/>
      <c r="M51" s="215"/>
      <c r="N51" s="12">
        <v>0</v>
      </c>
      <c r="O51" s="6"/>
      <c r="P51" s="208"/>
      <c r="Q51" s="208"/>
      <c r="R51" s="215"/>
      <c r="S51" s="12">
        <v>0</v>
      </c>
      <c r="T51" s="6"/>
      <c r="U51" s="45"/>
      <c r="V51" s="208"/>
      <c r="W51" s="215"/>
      <c r="X51" s="12">
        <v>0</v>
      </c>
      <c r="Y51" s="6"/>
      <c r="Z51" s="208">
        <v>8</v>
      </c>
      <c r="AA51" s="208"/>
      <c r="AB51" s="215">
        <v>2</v>
      </c>
      <c r="AC51" s="12" t="s">
        <v>117</v>
      </c>
    </row>
    <row r="52" spans="1:29" ht="24" x14ac:dyDescent="0.25">
      <c r="A52" s="229">
        <v>6</v>
      </c>
      <c r="B52" s="249" t="s">
        <v>81</v>
      </c>
      <c r="C52" s="21">
        <v>10</v>
      </c>
      <c r="D52" s="189">
        <v>6</v>
      </c>
      <c r="E52" s="22"/>
      <c r="F52" s="22">
        <v>4</v>
      </c>
      <c r="G52" s="207" t="s">
        <v>12</v>
      </c>
      <c r="H52" s="15">
        <v>3</v>
      </c>
      <c r="I52" s="205" t="s">
        <v>135</v>
      </c>
      <c r="J52" s="6"/>
      <c r="K52" s="190"/>
      <c r="L52" s="190"/>
      <c r="M52" s="215"/>
      <c r="N52" s="12">
        <v>0</v>
      </c>
      <c r="O52" s="6"/>
      <c r="P52" s="190"/>
      <c r="Q52" s="190"/>
      <c r="R52" s="215"/>
      <c r="S52" s="12">
        <v>0</v>
      </c>
      <c r="T52" s="6"/>
      <c r="U52" s="45"/>
      <c r="V52" s="190"/>
      <c r="W52" s="215"/>
      <c r="X52" s="12">
        <v>0</v>
      </c>
      <c r="Y52" s="6"/>
      <c r="Z52" s="190">
        <v>6</v>
      </c>
      <c r="AA52" s="190"/>
      <c r="AB52" s="215">
        <v>4</v>
      </c>
      <c r="AC52" s="12" t="s">
        <v>117</v>
      </c>
    </row>
    <row r="53" spans="1:29" ht="24" x14ac:dyDescent="0.25">
      <c r="A53" s="232">
        <v>7</v>
      </c>
      <c r="B53" s="249" t="s">
        <v>59</v>
      </c>
      <c r="C53" s="211">
        <v>20</v>
      </c>
      <c r="D53" s="198">
        <v>12</v>
      </c>
      <c r="E53" s="198">
        <v>8</v>
      </c>
      <c r="F53" s="92"/>
      <c r="G53" s="204" t="s">
        <v>114</v>
      </c>
      <c r="H53" s="11">
        <v>5</v>
      </c>
      <c r="I53" s="205" t="s">
        <v>132</v>
      </c>
      <c r="J53" s="211"/>
      <c r="K53" s="208"/>
      <c r="L53" s="208"/>
      <c r="M53" s="68"/>
      <c r="N53" s="267">
        <v>0</v>
      </c>
      <c r="O53" s="211"/>
      <c r="P53" s="208"/>
      <c r="Q53" s="208"/>
      <c r="R53" s="68"/>
      <c r="S53" s="11">
        <v>0</v>
      </c>
      <c r="T53" s="211"/>
      <c r="U53" s="208">
        <v>15</v>
      </c>
      <c r="V53" s="208">
        <v>5</v>
      </c>
      <c r="W53" s="68"/>
      <c r="X53" s="11" t="s">
        <v>116</v>
      </c>
      <c r="Y53" s="211"/>
      <c r="Z53" s="208"/>
      <c r="AA53" s="208"/>
      <c r="AB53" s="206"/>
      <c r="AC53" s="230">
        <v>0</v>
      </c>
    </row>
    <row r="54" spans="1:29" ht="36" customHeight="1" x14ac:dyDescent="0.25">
      <c r="A54" s="232">
        <v>8</v>
      </c>
      <c r="B54" s="250" t="s">
        <v>145</v>
      </c>
      <c r="C54" s="211">
        <v>20</v>
      </c>
      <c r="D54" s="198">
        <v>12</v>
      </c>
      <c r="E54" s="198"/>
      <c r="F54" s="92">
        <v>8</v>
      </c>
      <c r="G54" s="204" t="s">
        <v>114</v>
      </c>
      <c r="H54" s="11">
        <v>6</v>
      </c>
      <c r="I54" s="205" t="s">
        <v>158</v>
      </c>
      <c r="J54" s="211"/>
      <c r="K54" s="208">
        <v>12</v>
      </c>
      <c r="L54" s="208"/>
      <c r="M54" s="68">
        <v>8</v>
      </c>
      <c r="N54" s="11" t="s">
        <v>159</v>
      </c>
      <c r="O54" s="211"/>
      <c r="P54" s="208"/>
      <c r="Q54" s="208"/>
      <c r="R54" s="68"/>
      <c r="S54" s="11">
        <v>0</v>
      </c>
      <c r="T54" s="211"/>
      <c r="U54" s="208"/>
      <c r="V54" s="208"/>
      <c r="W54" s="68"/>
      <c r="X54" s="11">
        <v>0</v>
      </c>
      <c r="Y54" s="211"/>
      <c r="Z54" s="208"/>
      <c r="AA54" s="208"/>
      <c r="AB54" s="206"/>
      <c r="AC54" s="230">
        <v>0</v>
      </c>
    </row>
    <row r="55" spans="1:29" x14ac:dyDescent="0.25">
      <c r="A55" s="232">
        <v>9</v>
      </c>
      <c r="B55" s="249" t="s">
        <v>128</v>
      </c>
      <c r="C55" s="211">
        <v>10</v>
      </c>
      <c r="D55" s="198"/>
      <c r="E55" s="198"/>
      <c r="F55" s="92">
        <v>10</v>
      </c>
      <c r="G55" s="204" t="s">
        <v>114</v>
      </c>
      <c r="H55" s="11">
        <v>2</v>
      </c>
      <c r="I55" s="233">
        <v>2</v>
      </c>
      <c r="J55" s="211"/>
      <c r="K55" s="208"/>
      <c r="L55" s="208"/>
      <c r="M55" s="68"/>
      <c r="N55" s="11">
        <v>0</v>
      </c>
      <c r="O55" s="211"/>
      <c r="P55" s="208"/>
      <c r="Q55" s="208"/>
      <c r="R55" s="68"/>
      <c r="S55" s="11">
        <v>0</v>
      </c>
      <c r="T55" s="211"/>
      <c r="U55" s="208"/>
      <c r="V55" s="208"/>
      <c r="W55" s="68">
        <v>10</v>
      </c>
      <c r="X55" s="11">
        <v>2</v>
      </c>
      <c r="Y55" s="211"/>
      <c r="Z55" s="208"/>
      <c r="AA55" s="208"/>
      <c r="AB55" s="206"/>
      <c r="AC55" s="230"/>
    </row>
    <row r="56" spans="1:29" ht="15.75" thickBot="1" x14ac:dyDescent="0.3">
      <c r="A56" s="228">
        <v>10</v>
      </c>
      <c r="B56" s="224" t="s">
        <v>127</v>
      </c>
      <c r="C56" s="211">
        <v>20</v>
      </c>
      <c r="D56" s="198">
        <v>6</v>
      </c>
      <c r="E56" s="198">
        <v>4</v>
      </c>
      <c r="F56" s="92">
        <v>10</v>
      </c>
      <c r="G56" s="204" t="s">
        <v>12</v>
      </c>
      <c r="H56" s="11">
        <v>6</v>
      </c>
      <c r="I56" s="205" t="s">
        <v>163</v>
      </c>
      <c r="J56" s="4"/>
      <c r="K56" s="208"/>
      <c r="L56" s="208"/>
      <c r="M56" s="3"/>
      <c r="N56" s="259">
        <v>0</v>
      </c>
      <c r="O56" s="4"/>
      <c r="P56" s="208"/>
      <c r="Q56" s="208"/>
      <c r="R56" s="3"/>
      <c r="S56" s="259">
        <v>0</v>
      </c>
      <c r="T56" s="4"/>
      <c r="U56" s="208"/>
      <c r="V56" s="208"/>
      <c r="W56" s="3"/>
      <c r="X56" s="259"/>
      <c r="Y56" s="211"/>
      <c r="Z56" s="198">
        <v>6</v>
      </c>
      <c r="AA56" s="198">
        <v>4</v>
      </c>
      <c r="AB56" s="198">
        <v>10</v>
      </c>
      <c r="AC56" s="230" t="s">
        <v>164</v>
      </c>
    </row>
    <row r="57" spans="1:29" s="242" customFormat="1" x14ac:dyDescent="0.25">
      <c r="A57" s="458" t="s">
        <v>13</v>
      </c>
      <c r="B57" s="459"/>
      <c r="C57" s="296">
        <f>SUM(C47:C56)</f>
        <v>145</v>
      </c>
      <c r="D57" s="258">
        <f>SUM(D47:D56)</f>
        <v>54</v>
      </c>
      <c r="E57" s="287">
        <f>SUM(E47:E56)</f>
        <v>20</v>
      </c>
      <c r="F57" s="287">
        <f>SUM(F47:F56)</f>
        <v>71</v>
      </c>
      <c r="G57" s="297"/>
      <c r="H57" s="298">
        <f>SUM(H47:H56)</f>
        <v>38</v>
      </c>
      <c r="I57" s="288" t="s">
        <v>167</v>
      </c>
      <c r="J57" s="258">
        <f>SUM(J47:J56)</f>
        <v>0</v>
      </c>
      <c r="K57" s="258">
        <f>SUM(K47:K56)</f>
        <v>12</v>
      </c>
      <c r="L57" s="258">
        <f>SUM(L47:L56)</f>
        <v>0</v>
      </c>
      <c r="M57" s="258">
        <f>SUM(M47:M56)</f>
        <v>8</v>
      </c>
      <c r="N57" s="258">
        <v>6</v>
      </c>
      <c r="O57" s="258">
        <f>SUM(O47:O56)</f>
        <v>0</v>
      </c>
      <c r="P57" s="258">
        <f>SUM(P47:P56)</f>
        <v>0</v>
      </c>
      <c r="Q57" s="258">
        <f>SUM(Q47:Q56)</f>
        <v>0</v>
      </c>
      <c r="R57" s="258">
        <f>SUM(R47:R56)</f>
        <v>0</v>
      </c>
      <c r="S57" s="258">
        <f>SUM(S47:S52)</f>
        <v>0</v>
      </c>
      <c r="T57" s="258">
        <f>SUM(T47:T56)</f>
        <v>0</v>
      </c>
      <c r="U57" s="258">
        <f>SUM(U47:U56)</f>
        <v>20</v>
      </c>
      <c r="V57" s="258">
        <f>SUM(V47:V56)</f>
        <v>13</v>
      </c>
      <c r="W57" s="258">
        <f>SUM(W47:W56)</f>
        <v>37</v>
      </c>
      <c r="X57" s="258">
        <v>16</v>
      </c>
      <c r="Y57" s="258">
        <f>SUM(Y47:Y56)</f>
        <v>0</v>
      </c>
      <c r="Z57" s="258">
        <f>SUM(Z47:Z56)</f>
        <v>25</v>
      </c>
      <c r="AA57" s="258">
        <f>SUM(AA47:AA56)</f>
        <v>4</v>
      </c>
      <c r="AB57" s="258">
        <f>SUM(AB47:AB56)</f>
        <v>26</v>
      </c>
      <c r="AC57" s="299">
        <v>16</v>
      </c>
    </row>
    <row r="58" spans="1:29" x14ac:dyDescent="0.25">
      <c r="A58" s="453" t="s">
        <v>194</v>
      </c>
      <c r="B58" s="453"/>
      <c r="C58" s="453"/>
      <c r="D58" s="453"/>
      <c r="E58" s="453"/>
      <c r="F58" s="453"/>
      <c r="G58" s="453"/>
      <c r="H58" s="453"/>
      <c r="I58" s="453"/>
      <c r="J58" s="453"/>
      <c r="K58" s="453"/>
      <c r="L58" s="453"/>
      <c r="M58" s="453"/>
      <c r="N58" s="453"/>
      <c r="O58" s="453"/>
      <c r="P58" s="453"/>
      <c r="Q58" s="453"/>
      <c r="R58" s="453"/>
      <c r="S58" s="453"/>
      <c r="T58" s="453"/>
      <c r="U58" s="453"/>
      <c r="V58" s="453"/>
      <c r="W58" s="453"/>
      <c r="X58" s="453"/>
      <c r="Y58" s="453"/>
      <c r="Z58" s="453"/>
      <c r="AA58" s="453"/>
      <c r="AB58" s="453"/>
      <c r="AC58" s="453"/>
    </row>
    <row r="59" spans="1:29" ht="25.5" x14ac:dyDescent="0.25">
      <c r="A59" s="300">
        <v>1</v>
      </c>
      <c r="B59" s="301" t="s">
        <v>183</v>
      </c>
      <c r="C59" s="304">
        <v>30</v>
      </c>
      <c r="D59" s="305">
        <v>25</v>
      </c>
      <c r="E59" s="305">
        <v>5</v>
      </c>
      <c r="F59" s="306"/>
      <c r="G59" s="307" t="s">
        <v>12</v>
      </c>
      <c r="H59" s="290">
        <v>5</v>
      </c>
      <c r="I59" s="308" t="s">
        <v>195</v>
      </c>
      <c r="J59" s="208"/>
      <c r="K59" s="208">
        <v>25</v>
      </c>
      <c r="L59" s="208"/>
      <c r="M59" s="208">
        <v>5</v>
      </c>
      <c r="N59" s="308" t="s">
        <v>195</v>
      </c>
      <c r="O59" s="208"/>
      <c r="P59" s="208"/>
      <c r="Q59" s="208"/>
      <c r="R59" s="208"/>
      <c r="S59" s="308"/>
      <c r="T59" s="208"/>
      <c r="U59" s="208"/>
      <c r="V59" s="208"/>
      <c r="W59" s="208"/>
      <c r="X59" s="308"/>
      <c r="Y59" s="208"/>
      <c r="Z59" s="208"/>
      <c r="AA59" s="208"/>
      <c r="AB59" s="208"/>
      <c r="AC59" s="308"/>
    </row>
    <row r="60" spans="1:29" ht="15.75" thickBot="1" x14ac:dyDescent="0.3">
      <c r="A60" s="289">
        <v>2</v>
      </c>
      <c r="B60" s="295" t="s">
        <v>182</v>
      </c>
      <c r="C60" s="309">
        <v>20</v>
      </c>
      <c r="D60" s="310">
        <v>20</v>
      </c>
      <c r="E60" s="310"/>
      <c r="F60" s="311"/>
      <c r="G60" s="312" t="s">
        <v>114</v>
      </c>
      <c r="H60" s="291">
        <v>2</v>
      </c>
      <c r="I60" s="308">
        <v>2</v>
      </c>
      <c r="J60" s="208"/>
      <c r="K60" s="208"/>
      <c r="L60" s="208"/>
      <c r="M60" s="208"/>
      <c r="N60" s="308"/>
      <c r="O60" s="208"/>
      <c r="P60" s="208">
        <v>20</v>
      </c>
      <c r="Q60" s="208"/>
      <c r="R60" s="208"/>
      <c r="S60" s="308">
        <v>2</v>
      </c>
      <c r="T60" s="198"/>
      <c r="U60" s="208"/>
      <c r="V60" s="208"/>
      <c r="W60" s="208"/>
      <c r="X60" s="308"/>
      <c r="Y60" s="208"/>
      <c r="Z60" s="208"/>
      <c r="AA60" s="208"/>
      <c r="AB60" s="208"/>
      <c r="AC60" s="308"/>
    </row>
    <row r="61" spans="1:29" x14ac:dyDescent="0.25">
      <c r="A61" s="289">
        <v>3</v>
      </c>
      <c r="B61" s="294" t="s">
        <v>184</v>
      </c>
      <c r="C61" s="313">
        <v>30</v>
      </c>
      <c r="D61" s="302">
        <v>20</v>
      </c>
      <c r="E61" s="302"/>
      <c r="F61" s="314">
        <v>10</v>
      </c>
      <c r="G61" s="315" t="s">
        <v>185</v>
      </c>
      <c r="H61" s="290">
        <v>5</v>
      </c>
      <c r="I61" s="317" t="s">
        <v>195</v>
      </c>
      <c r="J61" s="316"/>
      <c r="K61" s="316"/>
      <c r="L61" s="316"/>
      <c r="M61" s="316"/>
      <c r="N61" s="317"/>
      <c r="O61" s="316"/>
      <c r="P61" s="316"/>
      <c r="Q61" s="316"/>
      <c r="R61" s="316"/>
      <c r="S61" s="317"/>
      <c r="T61" s="343"/>
      <c r="U61" s="344"/>
      <c r="V61" s="344"/>
      <c r="W61" s="344"/>
      <c r="X61" s="345"/>
      <c r="Y61" s="344"/>
      <c r="Z61" s="344">
        <v>20</v>
      </c>
      <c r="AA61" s="344"/>
      <c r="AB61" s="344">
        <v>10</v>
      </c>
      <c r="AC61" s="345" t="s">
        <v>195</v>
      </c>
    </row>
    <row r="62" spans="1:29" ht="25.5" x14ac:dyDescent="0.25">
      <c r="A62" s="302">
        <v>4</v>
      </c>
      <c r="B62" s="295" t="s">
        <v>186</v>
      </c>
      <c r="C62" s="313">
        <v>20</v>
      </c>
      <c r="D62" s="302"/>
      <c r="E62" s="302">
        <v>5</v>
      </c>
      <c r="F62" s="314">
        <v>15</v>
      </c>
      <c r="G62" s="315" t="s">
        <v>114</v>
      </c>
      <c r="H62" s="291">
        <v>3</v>
      </c>
      <c r="I62" s="317" t="s">
        <v>143</v>
      </c>
      <c r="J62" s="316"/>
      <c r="K62" s="316"/>
      <c r="L62" s="316"/>
      <c r="M62" s="316"/>
      <c r="N62" s="317"/>
      <c r="O62" s="316"/>
      <c r="P62" s="316"/>
      <c r="Q62" s="316"/>
      <c r="R62" s="316"/>
      <c r="S62" s="317"/>
      <c r="T62" s="343"/>
      <c r="U62" s="344"/>
      <c r="V62" s="344"/>
      <c r="W62" s="344"/>
      <c r="X62" s="345"/>
      <c r="Y62" s="344"/>
      <c r="Z62" s="344"/>
      <c r="AA62" s="344">
        <v>5</v>
      </c>
      <c r="AB62" s="344">
        <v>15</v>
      </c>
      <c r="AC62" s="345" t="s">
        <v>143</v>
      </c>
    </row>
    <row r="63" spans="1:29" ht="25.5" x14ac:dyDescent="0.25">
      <c r="A63" s="302">
        <v>5</v>
      </c>
      <c r="B63" s="295" t="s">
        <v>187</v>
      </c>
      <c r="C63" s="313">
        <v>20</v>
      </c>
      <c r="D63" s="302"/>
      <c r="E63" s="302"/>
      <c r="F63" s="314">
        <v>20</v>
      </c>
      <c r="G63" s="315" t="s">
        <v>114</v>
      </c>
      <c r="H63" s="291">
        <v>3</v>
      </c>
      <c r="I63" s="336">
        <v>3</v>
      </c>
      <c r="J63" s="337"/>
      <c r="K63" s="310"/>
      <c r="L63" s="322"/>
      <c r="M63" s="338"/>
      <c r="N63" s="339"/>
      <c r="O63" s="338"/>
      <c r="P63" s="318"/>
      <c r="Q63" s="319"/>
      <c r="R63" s="320"/>
      <c r="S63" s="321"/>
      <c r="T63" s="318"/>
      <c r="U63" s="338"/>
      <c r="V63" s="318"/>
      <c r="W63" s="318"/>
      <c r="X63" s="346"/>
      <c r="Y63" s="349"/>
      <c r="Z63" s="344"/>
      <c r="AA63" s="338"/>
      <c r="AB63" s="318">
        <v>20</v>
      </c>
      <c r="AC63" s="339">
        <v>3</v>
      </c>
    </row>
    <row r="64" spans="1:29" x14ac:dyDescent="0.25">
      <c r="A64" s="302">
        <v>6</v>
      </c>
      <c r="B64" s="295" t="s">
        <v>188</v>
      </c>
      <c r="C64" s="313">
        <v>20</v>
      </c>
      <c r="D64" s="302"/>
      <c r="E64" s="302">
        <v>5</v>
      </c>
      <c r="F64" s="314">
        <v>15</v>
      </c>
      <c r="G64" s="315" t="s">
        <v>114</v>
      </c>
      <c r="H64" s="291">
        <v>4</v>
      </c>
      <c r="I64" s="340" t="s">
        <v>196</v>
      </c>
      <c r="J64" s="322"/>
      <c r="K64" s="310"/>
      <c r="L64" s="322"/>
      <c r="M64" s="310"/>
      <c r="N64" s="341"/>
      <c r="O64" s="310"/>
      <c r="P64" s="322"/>
      <c r="Q64" s="323"/>
      <c r="R64" s="318"/>
      <c r="S64" s="324"/>
      <c r="T64" s="318"/>
      <c r="U64" s="338"/>
      <c r="V64" s="318">
        <v>5</v>
      </c>
      <c r="W64" s="318">
        <v>15</v>
      </c>
      <c r="X64" s="347" t="s">
        <v>196</v>
      </c>
      <c r="Y64" s="350"/>
      <c r="Z64" s="344"/>
      <c r="AA64" s="338"/>
      <c r="AB64" s="318"/>
      <c r="AC64" s="348"/>
    </row>
    <row r="65" spans="1:29" x14ac:dyDescent="0.25">
      <c r="A65" s="302">
        <v>7</v>
      </c>
      <c r="B65" s="295" t="s">
        <v>189</v>
      </c>
      <c r="C65" s="313">
        <v>20</v>
      </c>
      <c r="D65" s="302">
        <v>15</v>
      </c>
      <c r="E65" s="302">
        <v>5</v>
      </c>
      <c r="F65" s="314"/>
      <c r="G65" s="315" t="s">
        <v>114</v>
      </c>
      <c r="H65" s="291">
        <v>4</v>
      </c>
      <c r="I65" s="336" t="s">
        <v>197</v>
      </c>
      <c r="J65" s="326"/>
      <c r="K65" s="302"/>
      <c r="L65" s="322"/>
      <c r="M65" s="302"/>
      <c r="N65" s="342"/>
      <c r="O65" s="302"/>
      <c r="P65" s="322"/>
      <c r="Q65" s="325"/>
      <c r="R65" s="326"/>
      <c r="S65" s="327"/>
      <c r="T65" s="322"/>
      <c r="U65" s="302">
        <v>15</v>
      </c>
      <c r="V65" s="322">
        <v>5</v>
      </c>
      <c r="W65" s="322"/>
      <c r="X65" s="342" t="s">
        <v>197</v>
      </c>
      <c r="Y65" s="350"/>
      <c r="Z65" s="344"/>
      <c r="AA65" s="302"/>
      <c r="AB65" s="322"/>
      <c r="AC65" s="341"/>
    </row>
    <row r="66" spans="1:29" ht="25.5" x14ac:dyDescent="0.25">
      <c r="A66" s="289">
        <v>8</v>
      </c>
      <c r="B66" s="295" t="s">
        <v>190</v>
      </c>
      <c r="C66" s="313">
        <v>20</v>
      </c>
      <c r="D66" s="302"/>
      <c r="E66" s="302"/>
      <c r="F66" s="314">
        <v>20</v>
      </c>
      <c r="G66" s="315" t="s">
        <v>114</v>
      </c>
      <c r="H66" s="291">
        <v>4</v>
      </c>
      <c r="I66" s="340"/>
      <c r="J66" s="329"/>
      <c r="K66" s="302"/>
      <c r="L66" s="322"/>
      <c r="M66" s="302"/>
      <c r="N66" s="331"/>
      <c r="O66" s="302"/>
      <c r="P66" s="322"/>
      <c r="Q66" s="328"/>
      <c r="R66" s="329"/>
      <c r="S66" s="330"/>
      <c r="T66" s="322"/>
      <c r="U66" s="302"/>
      <c r="V66" s="322"/>
      <c r="W66" s="322">
        <v>20</v>
      </c>
      <c r="X66" s="342">
        <v>4</v>
      </c>
      <c r="Y66" s="350"/>
      <c r="Z66" s="344"/>
      <c r="AA66" s="302"/>
      <c r="AB66" s="322"/>
      <c r="AC66" s="341"/>
    </row>
    <row r="67" spans="1:29" x14ac:dyDescent="0.25">
      <c r="A67" s="289">
        <v>9</v>
      </c>
      <c r="B67" s="303" t="s">
        <v>155</v>
      </c>
      <c r="C67" s="313">
        <v>20</v>
      </c>
      <c r="D67" s="302">
        <v>20</v>
      </c>
      <c r="E67" s="302"/>
      <c r="F67" s="314"/>
      <c r="G67" s="315" t="s">
        <v>114</v>
      </c>
      <c r="H67" s="291">
        <v>3</v>
      </c>
      <c r="I67" s="340"/>
      <c r="J67" s="329"/>
      <c r="K67" s="302"/>
      <c r="L67" s="322"/>
      <c r="M67" s="302">
        <v>20</v>
      </c>
      <c r="N67" s="331">
        <v>3</v>
      </c>
      <c r="O67" s="302"/>
      <c r="P67" s="322"/>
      <c r="Q67" s="328"/>
      <c r="R67" s="329"/>
      <c r="S67" s="330"/>
      <c r="T67" s="322"/>
      <c r="U67" s="302"/>
      <c r="V67" s="322"/>
      <c r="W67" s="322"/>
      <c r="X67" s="342"/>
      <c r="Y67" s="350"/>
      <c r="Z67" s="344"/>
      <c r="AA67" s="302"/>
      <c r="AB67" s="322"/>
      <c r="AC67" s="341"/>
    </row>
    <row r="68" spans="1:29" ht="14.25" customHeight="1" x14ac:dyDescent="0.25">
      <c r="A68" s="302">
        <v>10</v>
      </c>
      <c r="B68" s="295" t="s">
        <v>191</v>
      </c>
      <c r="C68" s="313">
        <v>20</v>
      </c>
      <c r="D68" s="302">
        <v>10</v>
      </c>
      <c r="E68" s="302"/>
      <c r="F68" s="314">
        <v>10</v>
      </c>
      <c r="G68" s="315" t="s">
        <v>185</v>
      </c>
      <c r="H68" s="292">
        <v>5</v>
      </c>
      <c r="I68" s="340" t="s">
        <v>198</v>
      </c>
      <c r="J68" s="329"/>
      <c r="K68" s="302"/>
      <c r="L68" s="322"/>
      <c r="M68" s="302"/>
      <c r="N68" s="331"/>
      <c r="O68" s="302"/>
      <c r="P68" s="322"/>
      <c r="Q68" s="328"/>
      <c r="R68" s="329"/>
      <c r="S68" s="330"/>
      <c r="T68" s="322"/>
      <c r="U68" s="302">
        <v>10</v>
      </c>
      <c r="V68" s="322"/>
      <c r="W68" s="322">
        <v>10</v>
      </c>
      <c r="X68" s="342" t="s">
        <v>198</v>
      </c>
      <c r="Y68" s="350"/>
      <c r="Z68" s="344"/>
      <c r="AA68" s="302"/>
      <c r="AB68" s="322"/>
      <c r="AC68" s="341"/>
    </row>
    <row r="69" spans="1:29" ht="26.25" thickBot="1" x14ac:dyDescent="0.3">
      <c r="A69" s="302">
        <v>11</v>
      </c>
      <c r="B69" s="295" t="s">
        <v>192</v>
      </c>
      <c r="C69" s="332">
        <v>20</v>
      </c>
      <c r="D69" s="333">
        <v>15</v>
      </c>
      <c r="E69" s="333">
        <v>5</v>
      </c>
      <c r="F69" s="334"/>
      <c r="G69" s="335" t="s">
        <v>114</v>
      </c>
      <c r="H69" s="293">
        <v>3</v>
      </c>
      <c r="I69" s="340" t="s">
        <v>193</v>
      </c>
      <c r="J69" s="329"/>
      <c r="K69" s="302"/>
      <c r="L69" s="322"/>
      <c r="M69" s="302"/>
      <c r="N69" s="331"/>
      <c r="O69" s="302"/>
      <c r="P69" s="322"/>
      <c r="Q69" s="328"/>
      <c r="R69" s="329"/>
      <c r="S69" s="330"/>
      <c r="T69" s="322"/>
      <c r="U69" s="302"/>
      <c r="V69" s="322"/>
      <c r="W69" s="322"/>
      <c r="X69" s="342"/>
      <c r="Y69" s="350"/>
      <c r="Z69" s="344">
        <v>15</v>
      </c>
      <c r="AA69" s="302">
        <v>5</v>
      </c>
      <c r="AB69" s="322"/>
      <c r="AC69" s="341" t="s">
        <v>193</v>
      </c>
    </row>
    <row r="71" spans="1:29" s="242" customFormat="1" x14ac:dyDescent="0.25">
      <c r="A71" s="442" t="s">
        <v>124</v>
      </c>
      <c r="B71" s="443"/>
      <c r="C71" s="252">
        <v>2</v>
      </c>
      <c r="D71" s="252">
        <v>0</v>
      </c>
      <c r="E71" s="252"/>
      <c r="F71" s="252">
        <v>2</v>
      </c>
      <c r="G71" s="279" t="s">
        <v>123</v>
      </c>
      <c r="H71" s="282">
        <v>0</v>
      </c>
      <c r="I71" s="282">
        <v>0</v>
      </c>
      <c r="J71" s="252"/>
      <c r="K71" s="252"/>
      <c r="L71" s="252"/>
      <c r="M71" s="252">
        <v>2</v>
      </c>
      <c r="N71" s="282">
        <v>0</v>
      </c>
      <c r="O71" s="252"/>
      <c r="P71" s="252"/>
      <c r="Q71" s="252"/>
      <c r="R71" s="252"/>
      <c r="S71" s="280">
        <v>0</v>
      </c>
      <c r="T71" s="252"/>
      <c r="U71" s="252"/>
      <c r="V71" s="252"/>
      <c r="W71" s="252"/>
      <c r="X71" s="282">
        <v>0</v>
      </c>
      <c r="Y71" s="252"/>
      <c r="Z71" s="135"/>
      <c r="AA71" s="135"/>
      <c r="AB71" s="135"/>
      <c r="AC71" s="280">
        <v>0</v>
      </c>
    </row>
    <row r="72" spans="1:29" s="242" customFormat="1" x14ac:dyDescent="0.25">
      <c r="A72" s="444" t="s">
        <v>177</v>
      </c>
      <c r="B72" s="445"/>
      <c r="C72" s="208">
        <v>360</v>
      </c>
      <c r="D72" s="208">
        <v>0</v>
      </c>
      <c r="E72" s="208"/>
      <c r="F72" s="208"/>
      <c r="G72" s="277"/>
      <c r="H72" s="284">
        <v>12</v>
      </c>
      <c r="I72" s="285"/>
      <c r="J72" s="278"/>
      <c r="K72" s="278"/>
      <c r="L72" s="278"/>
      <c r="M72" s="173"/>
      <c r="N72" s="286"/>
      <c r="O72" s="208"/>
      <c r="P72" s="208"/>
      <c r="Q72" s="208"/>
      <c r="R72" s="173">
        <v>180</v>
      </c>
      <c r="S72" s="199">
        <v>6</v>
      </c>
      <c r="T72" s="208"/>
      <c r="U72" s="208"/>
      <c r="V72" s="208"/>
      <c r="W72" s="173"/>
      <c r="X72" s="283"/>
      <c r="Y72" s="208"/>
      <c r="Z72" s="208"/>
      <c r="AA72" s="208"/>
      <c r="AB72" s="173">
        <v>180</v>
      </c>
      <c r="AC72" s="281">
        <v>6</v>
      </c>
    </row>
    <row r="73" spans="1:29" ht="11.25" customHeight="1" x14ac:dyDescent="0.25"/>
  </sheetData>
  <mergeCells count="35">
    <mergeCell ref="A9:AC9"/>
    <mergeCell ref="A14:B14"/>
    <mergeCell ref="A16:AC16"/>
    <mergeCell ref="A58:AC58"/>
    <mergeCell ref="A22:AC22"/>
    <mergeCell ref="A31:B31"/>
    <mergeCell ref="A32:AC32"/>
    <mergeCell ref="A44:B44"/>
    <mergeCell ref="A46:AC46"/>
    <mergeCell ref="A57:B57"/>
    <mergeCell ref="T6:AC6"/>
    <mergeCell ref="J7:M7"/>
    <mergeCell ref="N7:N8"/>
    <mergeCell ref="O7:R7"/>
    <mergeCell ref="S7:S8"/>
    <mergeCell ref="T7:W7"/>
    <mergeCell ref="X7:X8"/>
    <mergeCell ref="Y7:AB7"/>
    <mergeCell ref="AC7:AC8"/>
    <mergeCell ref="A71:B71"/>
    <mergeCell ref="A72:B72"/>
    <mergeCell ref="A1:AC2"/>
    <mergeCell ref="A3:AC4"/>
    <mergeCell ref="A5:A8"/>
    <mergeCell ref="B5:B8"/>
    <mergeCell ref="C5:C8"/>
    <mergeCell ref="D5:D8"/>
    <mergeCell ref="E5:E8"/>
    <mergeCell ref="F5:F8"/>
    <mergeCell ref="G5:G8"/>
    <mergeCell ref="H5:H8"/>
    <mergeCell ref="A21:B21"/>
    <mergeCell ref="I5:I8"/>
    <mergeCell ref="J5:AC5"/>
    <mergeCell ref="J6:S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adm niestacjonarna</vt:lpstr>
      <vt:lpstr>mgr_bip</vt:lpstr>
    </vt:vector>
  </TitlesOfParts>
  <Company>Twoja nazwa firmy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admin</cp:lastModifiedBy>
  <cp:lastPrinted>2019-08-29T06:47:52Z</cp:lastPrinted>
  <dcterms:created xsi:type="dcterms:W3CDTF">2011-11-15T10:23:05Z</dcterms:created>
  <dcterms:modified xsi:type="dcterms:W3CDTF">2025-04-11T07:16:21Z</dcterms:modified>
</cp:coreProperties>
</file>