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200" windowHeight="11595"/>
  </bookViews>
  <sheets>
    <sheet name="Arkusz1" sheetId="1" r:id="rId1"/>
  </sheets>
  <externalReferences>
    <externalReference r:id="rId2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89" i="1" l="1"/>
  <c r="AK89" i="1"/>
  <c r="AJ89" i="1"/>
  <c r="AI89" i="1"/>
  <c r="AG89" i="1"/>
  <c r="AF89" i="1"/>
  <c r="AE89" i="1"/>
  <c r="AD89" i="1"/>
  <c r="H62" i="1"/>
  <c r="H63" i="1"/>
  <c r="H64" i="1"/>
  <c r="H89" i="1"/>
  <c r="F89" i="1"/>
  <c r="E89" i="1"/>
  <c r="D89" i="1"/>
  <c r="C89" i="1"/>
  <c r="F60" i="1"/>
  <c r="E60" i="1"/>
  <c r="F44" i="1"/>
  <c r="E44" i="1"/>
  <c r="C44" i="1"/>
  <c r="C97" i="1"/>
  <c r="D97" i="1"/>
  <c r="F97" i="1"/>
  <c r="G97" i="1"/>
  <c r="H97" i="1"/>
  <c r="M97" i="1"/>
  <c r="Q97" i="1"/>
  <c r="R20" i="1"/>
  <c r="R97" i="1" s="1"/>
  <c r="R30" i="1"/>
  <c r="W97" i="1"/>
  <c r="AB97" i="1"/>
  <c r="AG97" i="1"/>
  <c r="AL97" i="1"/>
  <c r="H35" i="1"/>
  <c r="H37" i="1"/>
  <c r="H44" i="1" s="1"/>
  <c r="H38" i="1"/>
  <c r="H39" i="1"/>
  <c r="H40" i="1"/>
  <c r="H42" i="1"/>
  <c r="H20" i="1"/>
  <c r="H30" i="1"/>
  <c r="H46" i="1"/>
  <c r="H47" i="1"/>
  <c r="H48" i="1"/>
  <c r="H49" i="1"/>
  <c r="H51" i="1"/>
  <c r="H52" i="1"/>
  <c r="H53" i="1"/>
  <c r="H55" i="1"/>
  <c r="H56" i="1"/>
  <c r="H57" i="1"/>
  <c r="H58" i="1"/>
  <c r="H59" i="1"/>
  <c r="H60" i="1"/>
  <c r="C20" i="1"/>
  <c r="C30" i="1"/>
  <c r="D20" i="1"/>
  <c r="D30" i="1"/>
  <c r="D44" i="1"/>
  <c r="F20" i="1"/>
  <c r="F30" i="1"/>
  <c r="L20" i="1"/>
  <c r="L30" i="1"/>
  <c r="L44" i="1"/>
  <c r="M20" i="1"/>
  <c r="M30" i="1"/>
  <c r="Q20" i="1"/>
  <c r="Q30" i="1"/>
  <c r="V20" i="1"/>
  <c r="V30" i="1"/>
  <c r="V44" i="1"/>
  <c r="W20" i="1"/>
  <c r="W30" i="1"/>
  <c r="W44" i="1"/>
  <c r="AA20" i="1"/>
  <c r="AA30" i="1"/>
  <c r="AA44" i="1"/>
  <c r="AB20" i="1"/>
  <c r="AB30" i="1"/>
  <c r="AB44" i="1"/>
  <c r="AF20" i="1"/>
  <c r="AG20" i="1"/>
  <c r="AK20" i="1"/>
  <c r="AL20" i="1"/>
  <c r="B65" i="1"/>
  <c r="B66" i="1"/>
  <c r="B67" i="1"/>
  <c r="B68" i="1"/>
  <c r="B69" i="1"/>
  <c r="B70" i="1"/>
  <c r="B71" i="1"/>
  <c r="B76" i="1"/>
  <c r="B78" i="1"/>
  <c r="B79" i="1"/>
  <c r="D78" i="1"/>
  <c r="C78" i="1"/>
  <c r="F78" i="1"/>
  <c r="H78" i="1"/>
  <c r="H79" i="1"/>
  <c r="H80" i="1"/>
  <c r="H81" i="1"/>
  <c r="H82" i="1"/>
  <c r="H83" i="1"/>
  <c r="H84" i="1"/>
  <c r="H85" i="1"/>
  <c r="H86" i="1"/>
  <c r="H87" i="1"/>
  <c r="H88" i="1"/>
  <c r="C60" i="1"/>
  <c r="F88" i="1"/>
  <c r="F87" i="1"/>
  <c r="F86" i="1"/>
  <c r="F85" i="1"/>
  <c r="F84" i="1"/>
  <c r="F83" i="1"/>
  <c r="F82" i="1"/>
  <c r="D82" i="1"/>
  <c r="C82" i="1"/>
  <c r="F81" i="1"/>
  <c r="D81" i="1"/>
  <c r="C81" i="1" s="1"/>
  <c r="AL60" i="1"/>
  <c r="AK60" i="1"/>
  <c r="AJ60" i="1"/>
  <c r="AI60" i="1"/>
  <c r="AG60" i="1"/>
  <c r="AF60" i="1"/>
  <c r="AE60" i="1"/>
  <c r="AD60" i="1"/>
  <c r="AA60" i="1"/>
  <c r="W60" i="1"/>
  <c r="V60" i="1"/>
  <c r="U60" i="1"/>
  <c r="T60" i="1"/>
  <c r="R60" i="1"/>
  <c r="Q60" i="1"/>
  <c r="P60" i="1"/>
  <c r="O60" i="1"/>
  <c r="L60" i="1"/>
  <c r="K60" i="1"/>
  <c r="J60" i="1"/>
  <c r="D60" i="1"/>
  <c r="Z44" i="1"/>
  <c r="Y44" i="1"/>
  <c r="U44" i="1"/>
  <c r="T44" i="1"/>
  <c r="P44" i="1"/>
  <c r="O44" i="1"/>
  <c r="K44" i="1"/>
  <c r="J44" i="1"/>
  <c r="Z30" i="1"/>
  <c r="Y30" i="1"/>
  <c r="U30" i="1"/>
  <c r="T30" i="1"/>
  <c r="P30" i="1"/>
  <c r="O30" i="1"/>
  <c r="K30" i="1"/>
  <c r="J30" i="1"/>
  <c r="E30" i="1"/>
  <c r="AD20" i="1"/>
  <c r="P20" i="1"/>
  <c r="O20" i="1"/>
  <c r="K20" i="1"/>
  <c r="J20" i="1"/>
  <c r="E20" i="1"/>
</calcChain>
</file>

<file path=xl/sharedStrings.xml><?xml version="1.0" encoding="utf-8"?>
<sst xmlns="http://schemas.openxmlformats.org/spreadsheetml/2006/main" count="310" uniqueCount="134">
  <si>
    <t>L.p.</t>
  </si>
  <si>
    <t>Przedmiot</t>
  </si>
  <si>
    <t>Liczba godzin ogółem</t>
  </si>
  <si>
    <t>wykłady</t>
  </si>
  <si>
    <t>e-learning</t>
  </si>
  <si>
    <t>Ćwicz.</t>
  </si>
  <si>
    <t>Rygor</t>
  </si>
  <si>
    <t>ECTS</t>
  </si>
  <si>
    <t>podział ECTS</t>
  </si>
  <si>
    <t>ETCS</t>
  </si>
  <si>
    <t>wykład</t>
  </si>
  <si>
    <t>FA*</t>
  </si>
  <si>
    <t>Filozofia</t>
  </si>
  <si>
    <t>E</t>
  </si>
  <si>
    <t xml:space="preserve">Etyka zawodowa </t>
  </si>
  <si>
    <t>Zoc</t>
  </si>
  <si>
    <t>Psychologia</t>
  </si>
  <si>
    <t>Makro i mikroekonomia</t>
  </si>
  <si>
    <t>3+2</t>
  </si>
  <si>
    <t>Język obcy</t>
  </si>
  <si>
    <t>Technologia informacyjna</t>
  </si>
  <si>
    <t>Metodyka pisania pracy dyplomowej</t>
  </si>
  <si>
    <t>Z</t>
  </si>
  <si>
    <t>Seminarium</t>
  </si>
  <si>
    <t>Razem</t>
  </si>
  <si>
    <t>Prawo cywilne i umowy w administracji</t>
  </si>
  <si>
    <t>Prawo pracy i prawo urzędnicze</t>
  </si>
  <si>
    <t>Finanse publiczne i prawo finansowe</t>
  </si>
  <si>
    <t>5+2</t>
  </si>
  <si>
    <t>Prawo karne i prawo wykroczeń</t>
  </si>
  <si>
    <t>Legislacja administracyjna</t>
  </si>
  <si>
    <t>Instytucje i źródła prawa Unii Europejskiej</t>
  </si>
  <si>
    <t>2+1</t>
  </si>
  <si>
    <t>Logika prawnicza</t>
  </si>
  <si>
    <t>Podstawy prawoznawstwa</t>
  </si>
  <si>
    <t>1+1+3</t>
  </si>
  <si>
    <t>Historia administracji</t>
  </si>
  <si>
    <t xml:space="preserve">Nauka o administracji </t>
  </si>
  <si>
    <t>Konstytucyjny system organów państwowych</t>
  </si>
  <si>
    <t>1+1+4</t>
  </si>
  <si>
    <t>Prawo administracyjne</t>
  </si>
  <si>
    <t>1+1+1</t>
  </si>
  <si>
    <t>Postępowanie administracyjne</t>
  </si>
  <si>
    <t>Prawo gospodarcze</t>
  </si>
  <si>
    <t>Ochrona własności intelektualnej</t>
  </si>
  <si>
    <t>1+1</t>
  </si>
  <si>
    <t>Organizacja ochrony środowiska</t>
  </si>
  <si>
    <t>Prawo międzynarodowe publiczne</t>
  </si>
  <si>
    <t>Polityka bezpieczeństwa państwa</t>
  </si>
  <si>
    <t>Samorząd terytorialny</t>
  </si>
  <si>
    <t>Techniki negocjacji i mediacji w administracji</t>
  </si>
  <si>
    <t>Organizacja i zarządzanie w administracji publicznej</t>
  </si>
  <si>
    <t>4+1</t>
  </si>
  <si>
    <t>Komunikacja interpersonalna z elementami retoryki</t>
  </si>
  <si>
    <t>Ochrona danych osobowych i informacji niejawnych</t>
  </si>
  <si>
    <t>Metodyka sporządzania pism w administracji</t>
  </si>
  <si>
    <t>1+1+2</t>
  </si>
  <si>
    <t>Kontrola w administracji</t>
  </si>
  <si>
    <t>1+2</t>
  </si>
  <si>
    <t>Organy ochrony prawnej</t>
  </si>
  <si>
    <t>Gospodarka nieruchomościami</t>
  </si>
  <si>
    <t>Administrowanie funduszami Unii Europejskiej</t>
  </si>
  <si>
    <t>Polityka społeczna i gospodarcza</t>
  </si>
  <si>
    <t>Postępowanie cywilne</t>
  </si>
  <si>
    <t>Zamówienia publiczne</t>
  </si>
  <si>
    <t>Podatki i opłaty lokalne</t>
  </si>
  <si>
    <t>Prawo celne i dewizowe</t>
  </si>
  <si>
    <t>PR w administracji publicznej</t>
  </si>
  <si>
    <t>Moduł przedmiotów specjalnościowych - Administracja w wymiarze sprawiedliwości</t>
  </si>
  <si>
    <t>Ustrój sądów administracyjnych</t>
  </si>
  <si>
    <t xml:space="preserve">Ustrój prokuratury
</t>
  </si>
  <si>
    <t>Postępowanie karne i organizacja systemu 
penitencjarnego</t>
  </si>
  <si>
    <t>Prawo rodzinne i opiekuńcze</t>
  </si>
  <si>
    <t>Ustrój i organizacja ksiąg wieczystych</t>
  </si>
  <si>
    <t>Prawo upadłościowe i naprawcze</t>
  </si>
  <si>
    <t>Rejestry sądowe</t>
  </si>
  <si>
    <t>Przysposobienie biblioteczne</t>
  </si>
  <si>
    <t>BHP</t>
  </si>
  <si>
    <t>Zestawienie godzin Bezpieczeństwo i porządek publiczny</t>
  </si>
  <si>
    <r>
      <rPr>
        <b/>
        <sz val="9"/>
        <rFont val="Times New Roman"/>
        <family val="1"/>
        <charset val="238"/>
      </rPr>
      <t>Razem</t>
    </r>
    <r>
      <rPr>
        <sz val="9"/>
        <rFont val="Times New Roman"/>
        <family val="1"/>
        <charset val="238"/>
      </rPr>
      <t>: 1790 (bez praktyk, bhp i przysp. bibl.)</t>
    </r>
  </si>
  <si>
    <t>Promocja kultury fizycznej</t>
  </si>
  <si>
    <t>rok 1</t>
  </si>
  <si>
    <t>rok 2</t>
  </si>
  <si>
    <t>rok 3</t>
  </si>
  <si>
    <t>semest 1</t>
  </si>
  <si>
    <t>semest 2</t>
  </si>
  <si>
    <t>semest 3</t>
  </si>
  <si>
    <t>semest 4</t>
  </si>
  <si>
    <t>semest 5</t>
  </si>
  <si>
    <t>semest 6</t>
  </si>
  <si>
    <r>
      <t xml:space="preserve">podział ECTS
</t>
    </r>
    <r>
      <rPr>
        <sz val="9"/>
        <color rgb="FFFF0000"/>
        <rFont val="Times New Roman"/>
        <family val="1"/>
        <charset val="238"/>
      </rPr>
      <t>teoretyczne</t>
    </r>
    <r>
      <rPr>
        <sz val="9"/>
        <rFont val="Times New Roman"/>
        <family val="1"/>
        <charset val="238"/>
      </rPr>
      <t xml:space="preserve"> + </t>
    </r>
    <r>
      <rPr>
        <sz val="9"/>
        <color rgb="FF00B050"/>
        <rFont val="Times New Roman"/>
        <family val="1"/>
        <charset val="238"/>
      </rPr>
      <t>praktyczne</t>
    </r>
  </si>
  <si>
    <r>
      <rPr>
        <b/>
        <sz val="10"/>
        <color rgb="FFFF0000"/>
        <rFont val="Times New Roman"/>
        <family val="1"/>
        <charset val="238"/>
      </rPr>
      <t xml:space="preserve">3 </t>
    </r>
    <r>
      <rPr>
        <b/>
        <sz val="10"/>
        <rFont val="Times New Roman"/>
        <family val="1"/>
        <charset val="238"/>
      </rPr>
      <t xml:space="preserve">+ </t>
    </r>
    <r>
      <rPr>
        <b/>
        <sz val="10"/>
        <color rgb="FF00B050"/>
        <rFont val="Times New Roman"/>
        <family val="1"/>
        <charset val="238"/>
      </rPr>
      <t>3</t>
    </r>
  </si>
  <si>
    <t>2+1+2</t>
  </si>
  <si>
    <t>2+2+2</t>
  </si>
  <si>
    <t>3+3+3</t>
  </si>
  <si>
    <t>1+2+3</t>
  </si>
  <si>
    <t>2+2</t>
  </si>
  <si>
    <r>
      <rPr>
        <b/>
        <sz val="9"/>
        <color rgb="FFFF0000"/>
        <rFont val="Times New Roman"/>
        <family val="1"/>
        <charset val="238"/>
      </rPr>
      <t>5</t>
    </r>
    <r>
      <rPr>
        <b/>
        <sz val="9"/>
        <rFont val="Times New Roman"/>
        <family val="1"/>
        <charset val="238"/>
      </rPr>
      <t xml:space="preserve"> + </t>
    </r>
    <r>
      <rPr>
        <b/>
        <sz val="9"/>
        <color rgb="FF00B050"/>
        <rFont val="Times New Roman"/>
        <family val="1"/>
        <charset val="238"/>
      </rPr>
      <t>12</t>
    </r>
  </si>
  <si>
    <r>
      <rPr>
        <b/>
        <sz val="9"/>
        <color rgb="FFFF0000"/>
        <rFont val="Times New Roman"/>
        <family val="1"/>
        <charset val="238"/>
      </rPr>
      <t>3</t>
    </r>
    <r>
      <rPr>
        <b/>
        <sz val="9"/>
        <rFont val="Times New Roman"/>
        <family val="1"/>
        <charset val="238"/>
      </rPr>
      <t xml:space="preserve"> +</t>
    </r>
    <r>
      <rPr>
        <b/>
        <sz val="9"/>
        <color rgb="FF00B050"/>
        <rFont val="Times New Roman"/>
        <family val="1"/>
        <charset val="238"/>
      </rPr>
      <t xml:space="preserve"> 2</t>
    </r>
  </si>
  <si>
    <t>6m</t>
  </si>
  <si>
    <t>4t</t>
  </si>
  <si>
    <t>2+2+3</t>
  </si>
  <si>
    <r>
      <rPr>
        <b/>
        <sz val="9"/>
        <color rgb="FFFF0000"/>
        <rFont val="Times New Roman"/>
        <family val="1"/>
        <charset val="238"/>
      </rPr>
      <t>3</t>
    </r>
    <r>
      <rPr>
        <b/>
        <sz val="9"/>
        <rFont val="Times New Roman"/>
        <family val="1"/>
        <charset val="238"/>
      </rPr>
      <t xml:space="preserve"> +</t>
    </r>
    <r>
      <rPr>
        <b/>
        <sz val="9"/>
        <color rgb="FF00B050"/>
        <rFont val="Times New Roman"/>
        <family val="1"/>
        <charset val="238"/>
      </rPr>
      <t xml:space="preserve"> 4</t>
    </r>
  </si>
  <si>
    <r>
      <rPr>
        <b/>
        <sz val="9"/>
        <color rgb="FFFF0000"/>
        <rFont val="Times New Roman"/>
        <family val="1"/>
        <charset val="238"/>
      </rPr>
      <t>4</t>
    </r>
    <r>
      <rPr>
        <b/>
        <sz val="9"/>
        <rFont val="Times New Roman"/>
        <family val="1"/>
        <charset val="238"/>
      </rPr>
      <t xml:space="preserve"> + </t>
    </r>
    <r>
      <rPr>
        <b/>
        <sz val="9"/>
        <color rgb="FF00B050"/>
        <rFont val="Times New Roman"/>
        <family val="1"/>
        <charset val="238"/>
      </rPr>
      <t>1</t>
    </r>
  </si>
  <si>
    <r>
      <rPr>
        <b/>
        <sz val="9"/>
        <color rgb="FFFF0000"/>
        <rFont val="Times New Roman"/>
        <family val="1"/>
        <charset val="238"/>
      </rPr>
      <t>7</t>
    </r>
    <r>
      <rPr>
        <b/>
        <sz val="9"/>
        <rFont val="Times New Roman"/>
        <family val="1"/>
        <charset val="238"/>
      </rPr>
      <t xml:space="preserve"> + </t>
    </r>
    <r>
      <rPr>
        <b/>
        <sz val="9"/>
        <color rgb="FF00B050"/>
        <rFont val="Times New Roman"/>
        <family val="1"/>
        <charset val="238"/>
      </rPr>
      <t>15</t>
    </r>
  </si>
  <si>
    <r>
      <rPr>
        <b/>
        <sz val="9"/>
        <color rgb="FFFF0000"/>
        <rFont val="Times New Roman"/>
        <family val="1"/>
        <charset val="238"/>
      </rPr>
      <t xml:space="preserve">9 </t>
    </r>
    <r>
      <rPr>
        <b/>
        <sz val="9"/>
        <color theme="1"/>
        <rFont val="Times New Roman"/>
        <family val="1"/>
        <charset val="238"/>
      </rPr>
      <t xml:space="preserve">+ </t>
    </r>
    <r>
      <rPr>
        <b/>
        <sz val="9"/>
        <color rgb="FF00B050"/>
        <rFont val="Times New Roman"/>
        <family val="1"/>
        <charset val="238"/>
      </rPr>
      <t>17</t>
    </r>
  </si>
  <si>
    <r>
      <rPr>
        <b/>
        <sz val="9"/>
        <color rgb="FFFF0000"/>
        <rFont val="Times New Roman"/>
        <family val="1"/>
        <charset val="238"/>
      </rPr>
      <t>23</t>
    </r>
    <r>
      <rPr>
        <b/>
        <sz val="9"/>
        <rFont val="Times New Roman"/>
        <family val="1"/>
        <charset val="238"/>
      </rPr>
      <t xml:space="preserve"> + </t>
    </r>
    <r>
      <rPr>
        <b/>
        <sz val="9"/>
        <color rgb="FF00B050"/>
        <rFont val="Times New Roman"/>
        <family val="1"/>
        <charset val="238"/>
      </rPr>
      <t>37</t>
    </r>
  </si>
  <si>
    <t>Przestępstwa i wykroczenia przeciwko bezieczeństwu i porządkowi publicznemu</t>
  </si>
  <si>
    <t>Prawo karne wykonawcze</t>
  </si>
  <si>
    <t>Edukacja dla bezpieczeństwa</t>
  </si>
  <si>
    <t>Fałszerstwa i weryfikacja autentyczności dokumentów</t>
  </si>
  <si>
    <t>2+1+1</t>
  </si>
  <si>
    <r>
      <t xml:space="preserve">6 </t>
    </r>
    <r>
      <rPr>
        <b/>
        <sz val="10"/>
        <color theme="1"/>
        <rFont val="Times New Roman"/>
        <family val="1"/>
        <charset val="238"/>
      </rPr>
      <t xml:space="preserve">+ </t>
    </r>
    <r>
      <rPr>
        <b/>
        <sz val="10"/>
        <color rgb="FF00B050"/>
        <rFont val="Times New Roman"/>
        <family val="1"/>
        <charset val="238"/>
      </rPr>
      <t>2</t>
    </r>
  </si>
  <si>
    <r>
      <rPr>
        <b/>
        <sz val="10"/>
        <color rgb="FFFF0000"/>
        <rFont val="Times New Roman"/>
        <family val="1"/>
        <charset val="238"/>
      </rPr>
      <t>3</t>
    </r>
    <r>
      <rPr>
        <b/>
        <sz val="10"/>
        <rFont val="Times New Roman"/>
        <family val="1"/>
        <charset val="238"/>
      </rPr>
      <t xml:space="preserve"> + </t>
    </r>
    <r>
      <rPr>
        <b/>
        <sz val="10"/>
        <color rgb="FF00B050"/>
        <rFont val="Times New Roman"/>
        <family val="1"/>
        <charset val="238"/>
      </rPr>
      <t>6</t>
    </r>
  </si>
  <si>
    <r>
      <t xml:space="preserve">11 </t>
    </r>
    <r>
      <rPr>
        <b/>
        <sz val="10"/>
        <color theme="1"/>
        <rFont val="Times New Roman"/>
        <family val="1"/>
        <charset val="238"/>
      </rPr>
      <t>+</t>
    </r>
    <r>
      <rPr>
        <b/>
        <sz val="10"/>
        <color rgb="FFFF0000"/>
        <rFont val="Times New Roman"/>
        <family val="1"/>
        <charset val="238"/>
      </rPr>
      <t xml:space="preserve"> </t>
    </r>
    <r>
      <rPr>
        <b/>
        <sz val="10"/>
        <color rgb="FF00B050"/>
        <rFont val="Times New Roman"/>
        <family val="1"/>
        <charset val="238"/>
      </rPr>
      <t>22</t>
    </r>
  </si>
  <si>
    <r>
      <rPr>
        <b/>
        <sz val="10"/>
        <color rgb="FFFF0000"/>
        <rFont val="Times New Roman"/>
        <family val="1"/>
        <charset val="238"/>
      </rPr>
      <t xml:space="preserve">2 </t>
    </r>
    <r>
      <rPr>
        <b/>
        <sz val="10"/>
        <rFont val="Times New Roman"/>
        <family val="1"/>
        <charset val="238"/>
      </rPr>
      <t xml:space="preserve">+ </t>
    </r>
    <r>
      <rPr>
        <b/>
        <sz val="10"/>
        <color rgb="FF00B050"/>
        <rFont val="Times New Roman"/>
        <family val="1"/>
        <charset val="238"/>
      </rPr>
      <t>2</t>
    </r>
  </si>
  <si>
    <r>
      <rPr>
        <b/>
        <sz val="10"/>
        <color rgb="FFFF0000"/>
        <rFont val="Times New Roman"/>
        <family val="1"/>
        <charset val="238"/>
      </rPr>
      <t xml:space="preserve">4 </t>
    </r>
    <r>
      <rPr>
        <b/>
        <sz val="10"/>
        <rFont val="Times New Roman"/>
        <family val="1"/>
        <charset val="238"/>
      </rPr>
      <t>+</t>
    </r>
    <r>
      <rPr>
        <b/>
        <sz val="10"/>
        <color rgb="FF00B050"/>
        <rFont val="Times New Roman"/>
        <family val="1"/>
        <charset val="238"/>
      </rPr>
      <t xml:space="preserve"> 10</t>
    </r>
  </si>
  <si>
    <r>
      <rPr>
        <b/>
        <sz val="10"/>
        <color rgb="FFFF0000"/>
        <rFont val="Times New Roman"/>
        <family val="1"/>
        <charset val="238"/>
      </rPr>
      <t>2</t>
    </r>
    <r>
      <rPr>
        <b/>
        <sz val="10"/>
        <color theme="1"/>
        <rFont val="Times New Roman"/>
        <family val="1"/>
        <charset val="238"/>
      </rPr>
      <t xml:space="preserve"> +</t>
    </r>
    <r>
      <rPr>
        <b/>
        <sz val="10"/>
        <color rgb="FF00B050"/>
        <rFont val="Times New Roman"/>
        <family val="1"/>
        <charset val="238"/>
      </rPr>
      <t xml:space="preserve"> 5</t>
    </r>
  </si>
  <si>
    <r>
      <t xml:space="preserve">11 </t>
    </r>
    <r>
      <rPr>
        <b/>
        <sz val="10"/>
        <color theme="1"/>
        <rFont val="Times New Roman"/>
        <family val="1"/>
        <charset val="238"/>
      </rPr>
      <t>+</t>
    </r>
    <r>
      <rPr>
        <b/>
        <sz val="10"/>
        <color rgb="FFFF0000"/>
        <rFont val="Times New Roman"/>
        <family val="1"/>
        <charset val="238"/>
      </rPr>
      <t xml:space="preserve"> </t>
    </r>
    <r>
      <rPr>
        <b/>
        <sz val="10"/>
        <color rgb="FF00B050"/>
        <rFont val="Times New Roman"/>
        <family val="1"/>
        <charset val="238"/>
      </rPr>
      <t>20</t>
    </r>
  </si>
  <si>
    <r>
      <rPr>
        <b/>
        <sz val="9"/>
        <color rgb="FFFF0000"/>
        <rFont val="Times New Roman"/>
        <family val="1"/>
        <charset val="238"/>
      </rPr>
      <t>3</t>
    </r>
    <r>
      <rPr>
        <b/>
        <sz val="9"/>
        <rFont val="Times New Roman"/>
        <family val="1"/>
        <charset val="238"/>
      </rPr>
      <t xml:space="preserve"> + </t>
    </r>
    <r>
      <rPr>
        <b/>
        <sz val="9"/>
        <color rgb="FF00B050"/>
        <rFont val="Times New Roman"/>
        <family val="1"/>
        <charset val="238"/>
      </rPr>
      <t>9</t>
    </r>
  </si>
  <si>
    <r>
      <rPr>
        <b/>
        <sz val="9"/>
        <color rgb="FFFF0000"/>
        <rFont val="Times New Roman"/>
        <family val="1"/>
        <charset val="238"/>
      </rPr>
      <t xml:space="preserve">4 </t>
    </r>
    <r>
      <rPr>
        <b/>
        <sz val="9"/>
        <rFont val="Times New Roman"/>
        <family val="1"/>
        <charset val="238"/>
      </rPr>
      <t xml:space="preserve">+ </t>
    </r>
    <r>
      <rPr>
        <b/>
        <sz val="9"/>
        <color rgb="FF00B050"/>
        <rFont val="Times New Roman"/>
        <family val="1"/>
        <charset val="238"/>
      </rPr>
      <t>9</t>
    </r>
  </si>
  <si>
    <r>
      <rPr>
        <b/>
        <sz val="9"/>
        <color rgb="FFFF0000"/>
        <rFont val="Times New Roman"/>
        <family val="1"/>
        <charset val="238"/>
      </rPr>
      <t>15</t>
    </r>
    <r>
      <rPr>
        <b/>
        <sz val="9"/>
        <rFont val="Times New Roman"/>
        <family val="1"/>
        <charset val="238"/>
      </rPr>
      <t xml:space="preserve"> + </t>
    </r>
    <r>
      <rPr>
        <b/>
        <sz val="9"/>
        <color rgb="FF00B050"/>
        <rFont val="Times New Roman"/>
        <family val="1"/>
        <charset val="238"/>
      </rPr>
      <t>32</t>
    </r>
  </si>
  <si>
    <r>
      <rPr>
        <b/>
        <sz val="9"/>
        <color rgb="FFFF0000"/>
        <rFont val="Times New Roman"/>
        <family val="1"/>
        <charset val="238"/>
      </rPr>
      <t xml:space="preserve">3 </t>
    </r>
    <r>
      <rPr>
        <b/>
        <sz val="9"/>
        <rFont val="Times New Roman"/>
        <family val="1"/>
        <charset val="238"/>
      </rPr>
      <t>+</t>
    </r>
    <r>
      <rPr>
        <b/>
        <sz val="9"/>
        <color rgb="FF00B050"/>
        <rFont val="Times New Roman"/>
        <family val="1"/>
        <charset val="238"/>
      </rPr>
      <t xml:space="preserve"> 4</t>
    </r>
  </si>
  <si>
    <r>
      <rPr>
        <b/>
        <sz val="9"/>
        <color rgb="FFFF0000"/>
        <rFont val="Times New Roman"/>
        <family val="1"/>
        <charset val="238"/>
      </rPr>
      <t>4</t>
    </r>
    <r>
      <rPr>
        <b/>
        <sz val="9"/>
        <rFont val="Times New Roman"/>
        <family val="1"/>
        <charset val="238"/>
      </rPr>
      <t xml:space="preserve"> +</t>
    </r>
    <r>
      <rPr>
        <b/>
        <sz val="9"/>
        <color rgb="FF00B050"/>
        <rFont val="Times New Roman"/>
        <family val="1"/>
        <charset val="238"/>
      </rPr>
      <t xml:space="preserve"> 1</t>
    </r>
  </si>
  <si>
    <r>
      <rPr>
        <b/>
        <sz val="9"/>
        <color rgb="FFFF0000"/>
        <rFont val="Times New Roman"/>
        <family val="1"/>
        <charset val="238"/>
      </rPr>
      <t>9</t>
    </r>
    <r>
      <rPr>
        <b/>
        <sz val="9"/>
        <rFont val="Times New Roman"/>
        <family val="1"/>
        <charset val="238"/>
      </rPr>
      <t xml:space="preserve"> + </t>
    </r>
    <r>
      <rPr>
        <b/>
        <sz val="9"/>
        <color rgb="FF00B050"/>
        <rFont val="Times New Roman"/>
        <family val="1"/>
        <charset val="238"/>
      </rPr>
      <t>10</t>
    </r>
  </si>
  <si>
    <r>
      <rPr>
        <b/>
        <sz val="10"/>
        <color rgb="FFFF0000"/>
        <rFont val="Times New Roman"/>
        <family val="1"/>
        <charset val="238"/>
      </rPr>
      <t>9</t>
    </r>
    <r>
      <rPr>
        <b/>
        <sz val="10"/>
        <color theme="1"/>
        <rFont val="Times New Roman"/>
        <family val="1"/>
        <charset val="238"/>
      </rPr>
      <t xml:space="preserve"> +</t>
    </r>
    <r>
      <rPr>
        <b/>
        <sz val="10"/>
        <color rgb="FF00B050"/>
        <rFont val="Times New Roman"/>
        <family val="1"/>
        <charset val="238"/>
      </rPr>
      <t xml:space="preserve"> 8</t>
    </r>
  </si>
  <si>
    <r>
      <rPr>
        <b/>
        <sz val="9"/>
        <color rgb="FFFF0000"/>
        <rFont val="Times New Roman"/>
        <family val="1"/>
        <charset val="238"/>
      </rPr>
      <t>25</t>
    </r>
    <r>
      <rPr>
        <b/>
        <sz val="9"/>
        <rFont val="Times New Roman"/>
        <family val="1"/>
        <charset val="238"/>
      </rPr>
      <t xml:space="preserve"> + </t>
    </r>
    <r>
      <rPr>
        <b/>
        <sz val="9"/>
        <color rgb="FF00B050"/>
        <rFont val="Times New Roman"/>
        <family val="1"/>
        <charset val="238"/>
      </rPr>
      <t>23</t>
    </r>
  </si>
  <si>
    <t>Praktyki zawodowe - 6 miesięcy</t>
  </si>
  <si>
    <t>Grupa zajęć ogólnych</t>
  </si>
  <si>
    <t>Grupa zajęć podstawowych</t>
  </si>
  <si>
    <t>Grupa zajęć kierukowych</t>
  </si>
  <si>
    <t>Grupa zajęć do wyboru- Administracja Publiczna</t>
  </si>
  <si>
    <t>Grupa zajęć do wyboru - Bezpieczeństwo i Porządek Publiczny</t>
  </si>
  <si>
    <t xml:space="preserve">Poznańska Akademia Medyczna Nauk Stosowanych im. Księcia Mieszka I w Poznaniu  Filia  w Wągrowcu
Harmonogram realizacji programu 3 letnich niestacjonarnych studiów I stopnia (profil praktyczny)
na kierunku  Administracja kończących się nadaniem tytułu licencjata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</si>
</sst>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00B0F0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6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11"/>
      <color theme="0" tint="-0.249977111117893"/>
      <name val="Calibri"/>
      <family val="2"/>
      <scheme val="minor"/>
    </font>
    <font>
      <b/>
      <sz val="10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9"/>
      <color rgb="FF00B050"/>
      <name val="Times New Roman"/>
      <family val="1"/>
      <charset val="238"/>
    </font>
    <font>
      <b/>
      <sz val="10"/>
      <color rgb="FF00B05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9"/>
      <color rgb="FF00B05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theme="3" tint="-0.499984740745262"/>
      <name val="Times New Roman"/>
      <family val="1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30">
    <xf numFmtId="0" fontId="0" fillId="0" borderId="0" xfId="0"/>
    <xf numFmtId="0" fontId="0" fillId="0" borderId="0" xfId="0" applyAlignment="1">
      <alignment wrapText="1"/>
    </xf>
    <xf numFmtId="1" fontId="4" fillId="6" borderId="17" xfId="0" applyNumberFormat="1" applyFont="1" applyFill="1" applyBorder="1" applyAlignment="1">
      <alignment horizontal="left" vertical="center" wrapText="1"/>
    </xf>
    <xf numFmtId="1" fontId="4" fillId="6" borderId="34" xfId="1" applyNumberFormat="1" applyFont="1" applyFill="1" applyBorder="1" applyAlignment="1">
      <alignment horizontal="center" vertical="center" wrapText="1"/>
    </xf>
    <xf numFmtId="1" fontId="4" fillId="6" borderId="35" xfId="1" applyNumberFormat="1" applyFont="1" applyFill="1" applyBorder="1" applyAlignment="1">
      <alignment horizontal="center" vertical="center" wrapText="1"/>
    </xf>
    <xf numFmtId="1" fontId="4" fillId="6" borderId="36" xfId="1" applyNumberFormat="1" applyFont="1" applyFill="1" applyBorder="1" applyAlignment="1">
      <alignment horizontal="center" vertical="center" wrapText="1"/>
    </xf>
    <xf numFmtId="1" fontId="4" fillId="6" borderId="37" xfId="1" applyNumberFormat="1" applyFont="1" applyFill="1" applyBorder="1" applyAlignment="1">
      <alignment horizontal="center" vertical="center" wrapText="1"/>
    </xf>
    <xf numFmtId="1" fontId="4" fillId="7" borderId="29" xfId="1" applyNumberFormat="1" applyFont="1" applyFill="1" applyBorder="1" applyAlignment="1">
      <alignment horizontal="center" vertical="center"/>
    </xf>
    <xf numFmtId="1" fontId="4" fillId="5" borderId="35" xfId="1" applyNumberFormat="1" applyFont="1" applyFill="1" applyBorder="1" applyAlignment="1">
      <alignment horizontal="center" vertical="center" wrapText="1"/>
    </xf>
    <xf numFmtId="1" fontId="7" fillId="6" borderId="35" xfId="1" applyNumberFormat="1" applyFont="1" applyFill="1" applyBorder="1" applyAlignment="1">
      <alignment horizontal="center" vertical="center"/>
    </xf>
    <xf numFmtId="1" fontId="7" fillId="5" borderId="35" xfId="1" applyNumberFormat="1" applyFont="1" applyFill="1" applyBorder="1" applyAlignment="1">
      <alignment horizontal="center" vertical="center"/>
    </xf>
    <xf numFmtId="1" fontId="7" fillId="7" borderId="29" xfId="1" applyNumberFormat="1" applyFont="1" applyFill="1" applyBorder="1" applyAlignment="1">
      <alignment horizontal="center" vertical="center"/>
    </xf>
    <xf numFmtId="1" fontId="4" fillId="6" borderId="39" xfId="0" applyNumberFormat="1" applyFont="1" applyFill="1" applyBorder="1" applyAlignment="1">
      <alignment horizontal="left" vertical="center" wrapText="1"/>
    </xf>
    <xf numFmtId="1" fontId="4" fillId="6" borderId="40" xfId="1" applyNumberFormat="1" applyFont="1" applyFill="1" applyBorder="1" applyAlignment="1">
      <alignment horizontal="center" vertical="center" wrapText="1"/>
    </xf>
    <xf numFmtId="1" fontId="4" fillId="6" borderId="41" xfId="1" applyNumberFormat="1" applyFont="1" applyFill="1" applyBorder="1" applyAlignment="1">
      <alignment horizontal="center" vertical="center" wrapText="1"/>
    </xf>
    <xf numFmtId="1" fontId="4" fillId="6" borderId="20" xfId="0" applyNumberFormat="1" applyFont="1" applyFill="1" applyBorder="1" applyAlignment="1">
      <alignment horizontal="left" vertical="center" wrapText="1"/>
    </xf>
    <xf numFmtId="1" fontId="4" fillId="6" borderId="42" xfId="1" applyNumberFormat="1" applyFont="1" applyFill="1" applyBorder="1" applyAlignment="1">
      <alignment horizontal="center" vertical="center" wrapText="1"/>
    </xf>
    <xf numFmtId="1" fontId="4" fillId="6" borderId="29" xfId="1" applyNumberFormat="1" applyFont="1" applyFill="1" applyBorder="1" applyAlignment="1">
      <alignment horizontal="center" vertical="center" wrapText="1"/>
    </xf>
    <xf numFmtId="1" fontId="4" fillId="5" borderId="29" xfId="1" applyNumberFormat="1" applyFont="1" applyFill="1" applyBorder="1" applyAlignment="1">
      <alignment horizontal="center" vertical="center" wrapText="1"/>
    </xf>
    <xf numFmtId="1" fontId="7" fillId="6" borderId="29" xfId="1" applyNumberFormat="1" applyFont="1" applyFill="1" applyBorder="1" applyAlignment="1">
      <alignment horizontal="center" vertical="center"/>
    </xf>
    <xf numFmtId="1" fontId="7" fillId="5" borderId="29" xfId="1" applyNumberFormat="1" applyFont="1" applyFill="1" applyBorder="1" applyAlignment="1">
      <alignment horizontal="center" vertical="center"/>
    </xf>
    <xf numFmtId="1" fontId="4" fillId="6" borderId="24" xfId="0" applyNumberFormat="1" applyFont="1" applyFill="1" applyBorder="1" applyAlignment="1">
      <alignment horizontal="left" vertical="center" wrapText="1"/>
    </xf>
    <xf numFmtId="1" fontId="4" fillId="6" borderId="44" xfId="1" applyNumberFormat="1" applyFont="1" applyFill="1" applyBorder="1" applyAlignment="1">
      <alignment horizontal="center" vertical="center" wrapText="1"/>
    </xf>
    <xf numFmtId="1" fontId="4" fillId="6" borderId="45" xfId="1" applyNumberFormat="1" applyFont="1" applyFill="1" applyBorder="1" applyAlignment="1">
      <alignment horizontal="center" vertical="center" wrapText="1"/>
    </xf>
    <xf numFmtId="1" fontId="7" fillId="6" borderId="46" xfId="1" applyNumberFormat="1" applyFont="1" applyFill="1" applyBorder="1" applyAlignment="1">
      <alignment horizontal="center" vertical="center"/>
    </xf>
    <xf numFmtId="1" fontId="7" fillId="5" borderId="46" xfId="1" applyNumberFormat="1" applyFont="1" applyFill="1" applyBorder="1" applyAlignment="1">
      <alignment horizontal="center" vertical="center"/>
    </xf>
    <xf numFmtId="1" fontId="4" fillId="6" borderId="46" xfId="1" applyNumberFormat="1" applyFont="1" applyFill="1" applyBorder="1" applyAlignment="1">
      <alignment horizontal="center" vertical="center" wrapText="1"/>
    </xf>
    <xf numFmtId="1" fontId="4" fillId="5" borderId="46" xfId="1" applyNumberFormat="1" applyFont="1" applyFill="1" applyBorder="1" applyAlignment="1">
      <alignment horizontal="center" vertical="center" wrapText="1"/>
    </xf>
    <xf numFmtId="1" fontId="5" fillId="0" borderId="26" xfId="1" applyNumberFormat="1" applyFont="1" applyFill="1" applyBorder="1" applyAlignment="1">
      <alignment horizontal="center" vertical="center" wrapText="1"/>
    </xf>
    <xf numFmtId="1" fontId="4" fillId="6" borderId="33" xfId="1" applyNumberFormat="1" applyFont="1" applyFill="1" applyBorder="1" applyAlignment="1">
      <alignment horizontal="center" vertical="center"/>
    </xf>
    <xf numFmtId="1" fontId="4" fillId="6" borderId="36" xfId="1" applyNumberFormat="1" applyFont="1" applyFill="1" applyBorder="1" applyAlignment="1">
      <alignment horizontal="center" vertical="center"/>
    </xf>
    <xf numFmtId="1" fontId="4" fillId="6" borderId="18" xfId="1" applyNumberFormat="1" applyFont="1" applyFill="1" applyBorder="1" applyAlignment="1">
      <alignment horizontal="center" vertical="center" wrapText="1"/>
    </xf>
    <xf numFmtId="1" fontId="4" fillId="6" borderId="50" xfId="1" applyNumberFormat="1" applyFont="1" applyFill="1" applyBorder="1" applyAlignment="1">
      <alignment horizontal="center" vertical="center"/>
    </xf>
    <xf numFmtId="1" fontId="4" fillId="6" borderId="21" xfId="0" applyNumberFormat="1" applyFont="1" applyFill="1" applyBorder="1" applyAlignment="1">
      <alignment horizontal="left" vertical="center" wrapText="1"/>
    </xf>
    <xf numFmtId="1" fontId="4" fillId="6" borderId="51" xfId="1" applyNumberFormat="1" applyFont="1" applyFill="1" applyBorder="1" applyAlignment="1">
      <alignment horizontal="center" vertical="center"/>
    </xf>
    <xf numFmtId="1" fontId="4" fillId="6" borderId="43" xfId="1" applyNumberFormat="1" applyFont="1" applyFill="1" applyBorder="1" applyAlignment="1">
      <alignment horizontal="center" vertical="center"/>
    </xf>
    <xf numFmtId="1" fontId="4" fillId="7" borderId="20" xfId="1" applyNumberFormat="1" applyFont="1" applyFill="1" applyBorder="1" applyAlignment="1">
      <alignment horizontal="center" vertical="center"/>
    </xf>
    <xf numFmtId="1" fontId="4" fillId="6" borderId="23" xfId="1" applyNumberFormat="1" applyFont="1" applyFill="1" applyBorder="1" applyAlignment="1">
      <alignment horizontal="center" vertical="center"/>
    </xf>
    <xf numFmtId="1" fontId="4" fillId="6" borderId="55" xfId="1" applyNumberFormat="1" applyFont="1" applyFill="1" applyBorder="1" applyAlignment="1">
      <alignment horizontal="center" vertical="center" wrapText="1"/>
    </xf>
    <xf numFmtId="1" fontId="4" fillId="5" borderId="55" xfId="1" applyNumberFormat="1" applyFont="1" applyFill="1" applyBorder="1" applyAlignment="1">
      <alignment horizontal="center" vertical="center" wrapText="1"/>
    </xf>
    <xf numFmtId="1" fontId="4" fillId="6" borderId="30" xfId="1" applyNumberFormat="1" applyFont="1" applyFill="1" applyBorder="1" applyAlignment="1">
      <alignment horizontal="center" vertical="center"/>
    </xf>
    <xf numFmtId="1" fontId="4" fillId="7" borderId="24" xfId="1" applyNumberFormat="1" applyFont="1" applyFill="1" applyBorder="1" applyAlignment="1">
      <alignment horizontal="center" vertical="center"/>
    </xf>
    <xf numFmtId="1" fontId="5" fillId="9" borderId="57" xfId="1" applyNumberFormat="1" applyFont="1" applyFill="1" applyBorder="1" applyAlignment="1">
      <alignment horizontal="center" vertical="center" wrapText="1"/>
    </xf>
    <xf numFmtId="1" fontId="5" fillId="9" borderId="58" xfId="1" applyNumberFormat="1" applyFont="1" applyFill="1" applyBorder="1" applyAlignment="1">
      <alignment horizontal="center" vertical="center" wrapText="1"/>
    </xf>
    <xf numFmtId="1" fontId="5" fillId="9" borderId="59" xfId="1" applyNumberFormat="1" applyFont="1" applyFill="1" applyBorder="1" applyAlignment="1">
      <alignment horizontal="center" vertical="center" wrapText="1"/>
    </xf>
    <xf numFmtId="1" fontId="5" fillId="6" borderId="58" xfId="1" applyNumberFormat="1" applyFont="1" applyFill="1" applyBorder="1" applyAlignment="1">
      <alignment horizontal="center" vertical="center" wrapText="1"/>
    </xf>
    <xf numFmtId="1" fontId="5" fillId="5" borderId="58" xfId="1" applyNumberFormat="1" applyFont="1" applyFill="1" applyBorder="1" applyAlignment="1">
      <alignment horizontal="center" vertical="center" wrapText="1"/>
    </xf>
    <xf numFmtId="1" fontId="5" fillId="0" borderId="59" xfId="1" applyNumberFormat="1" applyFont="1" applyFill="1" applyBorder="1" applyAlignment="1">
      <alignment horizontal="center" vertical="center" wrapText="1"/>
    </xf>
    <xf numFmtId="1" fontId="4" fillId="6" borderId="17" xfId="1" applyNumberFormat="1" applyFont="1" applyFill="1" applyBorder="1" applyAlignment="1">
      <alignment horizontal="left" vertical="center" wrapText="1"/>
    </xf>
    <xf numFmtId="1" fontId="4" fillId="7" borderId="29" xfId="1" applyNumberFormat="1" applyFont="1" applyFill="1" applyBorder="1" applyAlignment="1">
      <alignment horizontal="center" vertical="center" wrapText="1"/>
    </xf>
    <xf numFmtId="1" fontId="4" fillId="7" borderId="17" xfId="1" applyNumberFormat="1" applyFont="1" applyFill="1" applyBorder="1" applyAlignment="1">
      <alignment horizontal="center" vertical="center"/>
    </xf>
    <xf numFmtId="1" fontId="4" fillId="7" borderId="39" xfId="1" applyNumberFormat="1" applyFont="1" applyFill="1" applyBorder="1" applyAlignment="1">
      <alignment horizontal="center" vertical="center"/>
    </xf>
    <xf numFmtId="1" fontId="4" fillId="6" borderId="29" xfId="1" applyNumberFormat="1" applyFont="1" applyFill="1" applyBorder="1" applyAlignment="1">
      <alignment horizontal="center" vertical="center"/>
    </xf>
    <xf numFmtId="1" fontId="4" fillId="5" borderId="29" xfId="1" applyNumberFormat="1" applyFont="1" applyFill="1" applyBorder="1" applyAlignment="1">
      <alignment horizontal="center" vertical="center"/>
    </xf>
    <xf numFmtId="1" fontId="5" fillId="8" borderId="26" xfId="1" applyNumberFormat="1" applyFont="1" applyFill="1" applyBorder="1" applyAlignment="1">
      <alignment horizontal="center" vertical="center" wrapText="1"/>
    </xf>
    <xf numFmtId="1" fontId="5" fillId="6" borderId="26" xfId="1" applyNumberFormat="1" applyFont="1" applyFill="1" applyBorder="1" applyAlignment="1">
      <alignment horizontal="center" vertical="center" wrapText="1"/>
    </xf>
    <xf numFmtId="1" fontId="5" fillId="5" borderId="26" xfId="1" applyNumberFormat="1" applyFont="1" applyFill="1" applyBorder="1" applyAlignment="1">
      <alignment horizontal="center" vertical="center" wrapText="1"/>
    </xf>
    <xf numFmtId="1" fontId="5" fillId="0" borderId="63" xfId="1" applyNumberFormat="1" applyFont="1" applyFill="1" applyBorder="1" applyAlignment="1">
      <alignment horizontal="center" vertical="center" wrapText="1"/>
    </xf>
    <xf numFmtId="1" fontId="4" fillId="6" borderId="48" xfId="1" applyNumberFormat="1" applyFont="1" applyFill="1" applyBorder="1" applyAlignment="1">
      <alignment horizontal="left" vertical="center" wrapText="1"/>
    </xf>
    <xf numFmtId="1" fontId="4" fillId="7" borderId="48" xfId="1" applyNumberFormat="1" applyFont="1" applyFill="1" applyBorder="1" applyAlignment="1">
      <alignment horizontal="center" vertical="center"/>
    </xf>
    <xf numFmtId="1" fontId="4" fillId="0" borderId="29" xfId="1" applyNumberFormat="1" applyFont="1" applyFill="1" applyBorder="1" applyAlignment="1">
      <alignment horizontal="center" vertical="center" wrapText="1"/>
    </xf>
    <xf numFmtId="1" fontId="4" fillId="7" borderId="33" xfId="1" applyNumberFormat="1" applyFont="1" applyFill="1" applyBorder="1" applyAlignment="1">
      <alignment horizontal="center" vertical="center"/>
    </xf>
    <xf numFmtId="1" fontId="7" fillId="7" borderId="17" xfId="1" applyNumberFormat="1" applyFont="1" applyFill="1" applyBorder="1" applyAlignment="1">
      <alignment horizontal="center" vertical="center"/>
    </xf>
    <xf numFmtId="1" fontId="7" fillId="7" borderId="48" xfId="1" applyNumberFormat="1" applyFont="1" applyFill="1" applyBorder="1" applyAlignment="1">
      <alignment horizontal="center" vertical="center"/>
    </xf>
    <xf numFmtId="1" fontId="7" fillId="7" borderId="39" xfId="1" applyNumberFormat="1" applyFont="1" applyFill="1" applyBorder="1" applyAlignment="1">
      <alignment horizontal="center" vertical="center"/>
    </xf>
    <xf numFmtId="1" fontId="7" fillId="7" borderId="64" xfId="1" applyNumberFormat="1" applyFont="1" applyFill="1" applyBorder="1" applyAlignment="1">
      <alignment horizontal="center" vertical="center"/>
    </xf>
    <xf numFmtId="1" fontId="4" fillId="7" borderId="50" xfId="1" applyNumberFormat="1" applyFont="1" applyFill="1" applyBorder="1" applyAlignment="1">
      <alignment horizontal="center" vertical="center"/>
    </xf>
    <xf numFmtId="1" fontId="4" fillId="7" borderId="22" xfId="1" applyNumberFormat="1" applyFont="1" applyFill="1" applyBorder="1" applyAlignment="1">
      <alignment horizontal="center" vertical="center"/>
    </xf>
    <xf numFmtId="1" fontId="4" fillId="7" borderId="23" xfId="1" applyNumberFormat="1" applyFont="1" applyFill="1" applyBorder="1" applyAlignment="1">
      <alignment horizontal="center" vertical="center"/>
    </xf>
    <xf numFmtId="1" fontId="7" fillId="7" borderId="20" xfId="1" applyNumberFormat="1" applyFont="1" applyFill="1" applyBorder="1" applyAlignment="1">
      <alignment horizontal="center" vertical="center"/>
    </xf>
    <xf numFmtId="1" fontId="7" fillId="7" borderId="24" xfId="1" applyNumberFormat="1" applyFont="1" applyFill="1" applyBorder="1" applyAlignment="1">
      <alignment horizontal="center" vertical="center"/>
    </xf>
    <xf numFmtId="1" fontId="7" fillId="7" borderId="53" xfId="1" applyNumberFormat="1" applyFont="1" applyFill="1" applyBorder="1" applyAlignment="1">
      <alignment horizontal="center" vertical="center"/>
    </xf>
    <xf numFmtId="1" fontId="4" fillId="6" borderId="21" xfId="1" applyNumberFormat="1" applyFont="1" applyFill="1" applyBorder="1" applyAlignment="1">
      <alignment horizontal="left" vertical="center" wrapText="1"/>
    </xf>
    <xf numFmtId="1" fontId="5" fillId="8" borderId="58" xfId="1" applyNumberFormat="1" applyFont="1" applyFill="1" applyBorder="1" applyAlignment="1">
      <alignment horizontal="center" vertical="center" wrapText="1"/>
    </xf>
    <xf numFmtId="1" fontId="5" fillId="0" borderId="58" xfId="1" applyNumberFormat="1" applyFont="1" applyFill="1" applyBorder="1" applyAlignment="1">
      <alignment horizontal="center" vertical="center" wrapText="1"/>
    </xf>
    <xf numFmtId="1" fontId="4" fillId="6" borderId="17" xfId="1" applyNumberFormat="1" applyFont="1" applyFill="1" applyBorder="1" applyAlignment="1">
      <alignment horizontal="center" vertical="center" wrapText="1"/>
    </xf>
    <xf numFmtId="1" fontId="4" fillId="7" borderId="65" xfId="1" applyNumberFormat="1" applyFont="1" applyFill="1" applyBorder="1" applyAlignment="1">
      <alignment horizontal="center" vertical="center"/>
    </xf>
    <xf numFmtId="1" fontId="7" fillId="6" borderId="37" xfId="1" applyNumberFormat="1" applyFont="1" applyFill="1" applyBorder="1" applyAlignment="1">
      <alignment horizontal="center" vertical="center"/>
    </xf>
    <xf numFmtId="1" fontId="7" fillId="6" borderId="64" xfId="0" applyNumberFormat="1" applyFont="1" applyFill="1" applyBorder="1" applyAlignment="1">
      <alignment horizontal="left" vertical="center" wrapText="1"/>
    </xf>
    <xf numFmtId="1" fontId="4" fillId="6" borderId="38" xfId="1" applyNumberFormat="1" applyFont="1" applyFill="1" applyBorder="1" applyAlignment="1">
      <alignment horizontal="center" vertical="center"/>
    </xf>
    <xf numFmtId="1" fontId="4" fillId="6" borderId="20" xfId="1" applyNumberFormat="1" applyFont="1" applyFill="1" applyBorder="1" applyAlignment="1">
      <alignment horizontal="center" vertical="center" wrapText="1"/>
    </xf>
    <xf numFmtId="1" fontId="4" fillId="7" borderId="51" xfId="1" applyNumberFormat="1" applyFont="1" applyFill="1" applyBorder="1" applyAlignment="1">
      <alignment horizontal="center" vertical="center"/>
    </xf>
    <xf numFmtId="1" fontId="7" fillId="6" borderId="42" xfId="1" applyNumberFormat="1" applyFont="1" applyFill="1" applyBorder="1" applyAlignment="1">
      <alignment horizontal="center" vertical="center"/>
    </xf>
    <xf numFmtId="1" fontId="7" fillId="6" borderId="21" xfId="0" applyNumberFormat="1" applyFont="1" applyFill="1" applyBorder="1" applyAlignment="1">
      <alignment horizontal="left" vertical="center" wrapText="1"/>
    </xf>
    <xf numFmtId="1" fontId="4" fillId="7" borderId="0" xfId="1" applyNumberFormat="1" applyFont="1" applyFill="1" applyBorder="1" applyAlignment="1">
      <alignment horizontal="center" vertical="center"/>
    </xf>
    <xf numFmtId="1" fontId="4" fillId="6" borderId="24" xfId="1" applyNumberFormat="1" applyFont="1" applyFill="1" applyBorder="1" applyAlignment="1">
      <alignment horizontal="center" vertical="center" wrapText="1"/>
    </xf>
    <xf numFmtId="1" fontId="7" fillId="7" borderId="21" xfId="1" applyNumberFormat="1" applyFont="1" applyFill="1" applyBorder="1" applyAlignment="1">
      <alignment horizontal="center" vertical="center"/>
    </xf>
    <xf numFmtId="1" fontId="4" fillId="6" borderId="22" xfId="1" applyNumberFormat="1" applyFont="1" applyFill="1" applyBorder="1" applyAlignment="1">
      <alignment horizontal="center" vertical="center"/>
    </xf>
    <xf numFmtId="1" fontId="4" fillId="6" borderId="53" xfId="0" applyNumberFormat="1" applyFont="1" applyFill="1" applyBorder="1" applyAlignment="1">
      <alignment horizontal="left" vertical="center" wrapText="1"/>
    </xf>
    <xf numFmtId="1" fontId="4" fillId="6" borderId="19" xfId="1" applyNumberFormat="1" applyFont="1" applyFill="1" applyBorder="1" applyAlignment="1">
      <alignment horizontal="center" vertical="center" wrapText="1"/>
    </xf>
    <xf numFmtId="1" fontId="4" fillId="6" borderId="8" xfId="1" applyNumberFormat="1" applyFont="1" applyFill="1" applyBorder="1" applyAlignment="1">
      <alignment horizontal="center" vertical="center" wrapText="1"/>
    </xf>
    <xf numFmtId="1" fontId="4" fillId="6" borderId="66" xfId="1" applyNumberFormat="1" applyFont="1" applyFill="1" applyBorder="1" applyAlignment="1">
      <alignment horizontal="center" vertical="center" wrapText="1"/>
    </xf>
    <xf numFmtId="1" fontId="4" fillId="7" borderId="3" xfId="1" applyNumberFormat="1" applyFont="1" applyFill="1" applyBorder="1" applyAlignment="1">
      <alignment horizontal="center" vertical="center"/>
    </xf>
    <xf numFmtId="1" fontId="7" fillId="5" borderId="55" xfId="1" applyNumberFormat="1" applyFont="1" applyFill="1" applyBorder="1" applyAlignment="1">
      <alignment horizontal="center" vertical="center"/>
    </xf>
    <xf numFmtId="1" fontId="7" fillId="6" borderId="31" xfId="1" applyNumberFormat="1" applyFont="1" applyFill="1" applyBorder="1" applyAlignment="1">
      <alignment horizontal="center" vertical="center"/>
    </xf>
    <xf numFmtId="1" fontId="5" fillId="9" borderId="60" xfId="1" applyNumberFormat="1" applyFont="1" applyFill="1" applyBorder="1" applyAlignment="1">
      <alignment horizontal="center" vertical="center" wrapText="1"/>
    </xf>
    <xf numFmtId="1" fontId="5" fillId="8" borderId="62" xfId="1" applyNumberFormat="1" applyFont="1" applyFill="1" applyBorder="1" applyAlignment="1">
      <alignment horizontal="center" vertical="center" wrapText="1"/>
    </xf>
    <xf numFmtId="1" fontId="4" fillId="6" borderId="2" xfId="0" applyNumberFormat="1" applyFont="1" applyFill="1" applyBorder="1" applyAlignment="1">
      <alignment horizontal="left" vertical="center" wrapText="1"/>
    </xf>
    <xf numFmtId="1" fontId="7" fillId="0" borderId="29" xfId="1" applyNumberFormat="1" applyFont="1" applyFill="1" applyBorder="1" applyAlignment="1">
      <alignment horizontal="center" vertical="center"/>
    </xf>
    <xf numFmtId="1" fontId="4" fillId="6" borderId="67" xfId="1" applyNumberFormat="1" applyFont="1" applyFill="1" applyBorder="1" applyAlignment="1">
      <alignment horizontal="center" vertical="center" wrapText="1"/>
    </xf>
    <xf numFmtId="1" fontId="4" fillId="6" borderId="0" xfId="1" applyNumberFormat="1" applyFont="1" applyFill="1" applyBorder="1" applyAlignment="1">
      <alignment horizontal="left" vertical="center" wrapText="1"/>
    </xf>
    <xf numFmtId="1" fontId="4" fillId="6" borderId="14" xfId="1" applyNumberFormat="1" applyFont="1" applyFill="1" applyBorder="1" applyAlignment="1">
      <alignment horizontal="center" vertical="center" wrapText="1"/>
    </xf>
    <xf numFmtId="1" fontId="7" fillId="6" borderId="55" xfId="1" applyNumberFormat="1" applyFont="1" applyFill="1" applyBorder="1" applyAlignment="1">
      <alignment horizontal="center" vertical="center"/>
    </xf>
    <xf numFmtId="1" fontId="7" fillId="0" borderId="55" xfId="1" applyNumberFormat="1" applyFont="1" applyFill="1" applyBorder="1" applyAlignment="1">
      <alignment horizontal="center" vertical="center"/>
    </xf>
    <xf numFmtId="1" fontId="8" fillId="0" borderId="58" xfId="1" applyNumberFormat="1" applyFont="1" applyFill="1" applyBorder="1" applyAlignment="1">
      <alignment horizontal="center" vertical="center"/>
    </xf>
    <xf numFmtId="1" fontId="7" fillId="0" borderId="0" xfId="1" applyNumberFormat="1" applyFont="1" applyFill="1" applyAlignment="1">
      <alignment horizontal="center" vertical="center"/>
    </xf>
    <xf numFmtId="1" fontId="7" fillId="0" borderId="0" xfId="1" applyNumberFormat="1" applyFont="1" applyFill="1" applyAlignment="1">
      <alignment horizontal="center" vertical="center" wrapText="1"/>
    </xf>
    <xf numFmtId="0" fontId="7" fillId="0" borderId="57" xfId="1" applyFont="1" applyBorder="1" applyAlignment="1">
      <alignment horizontal="center" vertical="center"/>
    </xf>
    <xf numFmtId="0" fontId="7" fillId="0" borderId="58" xfId="1" applyFont="1" applyBorder="1" applyAlignment="1">
      <alignment horizontal="center" vertical="center" wrapText="1"/>
    </xf>
    <xf numFmtId="1" fontId="5" fillId="10" borderId="58" xfId="1" applyNumberFormat="1" applyFont="1" applyFill="1" applyBorder="1" applyAlignment="1">
      <alignment horizontal="center" vertical="center" wrapText="1"/>
    </xf>
    <xf numFmtId="1" fontId="4" fillId="0" borderId="11" xfId="1" applyNumberFormat="1" applyFont="1" applyFill="1" applyBorder="1" applyAlignment="1">
      <alignment horizontal="center" vertical="center" wrapText="1"/>
    </xf>
    <xf numFmtId="1" fontId="7" fillId="0" borderId="11" xfId="1" applyNumberFormat="1" applyFont="1" applyBorder="1" applyAlignment="1">
      <alignment horizontal="center" vertical="center"/>
    </xf>
    <xf numFmtId="0" fontId="0" fillId="0" borderId="29" xfId="0" applyBorder="1"/>
    <xf numFmtId="1" fontId="4" fillId="0" borderId="29" xfId="1" applyNumberFormat="1" applyFont="1" applyFill="1" applyBorder="1" applyAlignment="1">
      <alignment horizontal="center" vertical="center"/>
    </xf>
    <xf numFmtId="1" fontId="4" fillId="6" borderId="69" xfId="1" applyNumberFormat="1" applyFont="1" applyFill="1" applyBorder="1" applyAlignment="1">
      <alignment horizontal="center" vertical="center" wrapText="1"/>
    </xf>
    <xf numFmtId="1" fontId="4" fillId="6" borderId="65" xfId="1" applyNumberFormat="1" applyFont="1" applyFill="1" applyBorder="1" applyAlignment="1">
      <alignment horizontal="center" vertical="center"/>
    </xf>
    <xf numFmtId="1" fontId="4" fillId="6" borderId="70" xfId="1" applyNumberFormat="1" applyFont="1" applyFill="1" applyBorder="1" applyAlignment="1">
      <alignment horizontal="center" vertical="center"/>
    </xf>
    <xf numFmtId="1" fontId="7" fillId="6" borderId="51" xfId="1" applyNumberFormat="1" applyFont="1" applyFill="1" applyBorder="1" applyAlignment="1">
      <alignment horizontal="center" vertical="center"/>
    </xf>
    <xf numFmtId="1" fontId="7" fillId="6" borderId="23" xfId="1" applyNumberFormat="1" applyFont="1" applyFill="1" applyBorder="1" applyAlignment="1">
      <alignment horizontal="center" vertical="center"/>
    </xf>
    <xf numFmtId="1" fontId="7" fillId="6" borderId="71" xfId="1" applyNumberFormat="1" applyFont="1" applyFill="1" applyBorder="1" applyAlignment="1">
      <alignment horizontal="center" vertical="center"/>
    </xf>
    <xf numFmtId="1" fontId="4" fillId="7" borderId="34" xfId="1" applyNumberFormat="1" applyFont="1" applyFill="1" applyBorder="1" applyAlignment="1">
      <alignment horizontal="center" vertical="center"/>
    </xf>
    <xf numFmtId="1" fontId="4" fillId="7" borderId="35" xfId="1" applyNumberFormat="1" applyFont="1" applyFill="1" applyBorder="1" applyAlignment="1">
      <alignment horizontal="center" vertical="center"/>
    </xf>
    <xf numFmtId="1" fontId="4" fillId="0" borderId="35" xfId="1" applyNumberFormat="1" applyFont="1" applyFill="1" applyBorder="1" applyAlignment="1">
      <alignment horizontal="center" vertical="center"/>
    </xf>
    <xf numFmtId="1" fontId="7" fillId="0" borderId="35" xfId="1" applyNumberFormat="1" applyFont="1" applyFill="1" applyBorder="1" applyAlignment="1">
      <alignment horizontal="center" vertical="center"/>
    </xf>
    <xf numFmtId="1" fontId="7" fillId="7" borderId="35" xfId="1" applyNumberFormat="1" applyFont="1" applyFill="1" applyBorder="1" applyAlignment="1">
      <alignment horizontal="center" vertical="center"/>
    </xf>
    <xf numFmtId="0" fontId="0" fillId="7" borderId="37" xfId="0" applyFill="1" applyBorder="1"/>
    <xf numFmtId="1" fontId="4" fillId="7" borderId="67" xfId="1" applyNumberFormat="1" applyFont="1" applyFill="1" applyBorder="1" applyAlignment="1">
      <alignment horizontal="center" vertical="center"/>
    </xf>
    <xf numFmtId="0" fontId="0" fillId="7" borderId="42" xfId="0" applyFill="1" applyBorder="1"/>
    <xf numFmtId="1" fontId="7" fillId="7" borderId="67" xfId="1" applyNumberFormat="1" applyFont="1" applyFill="1" applyBorder="1" applyAlignment="1">
      <alignment horizontal="center" vertical="center"/>
    </xf>
    <xf numFmtId="1" fontId="7" fillId="7" borderId="69" xfId="1" applyNumberFormat="1" applyFont="1" applyFill="1" applyBorder="1" applyAlignment="1">
      <alignment horizontal="center" vertical="center"/>
    </xf>
    <xf numFmtId="1" fontId="7" fillId="7" borderId="46" xfId="1" applyNumberFormat="1" applyFont="1" applyFill="1" applyBorder="1" applyAlignment="1">
      <alignment horizontal="center" vertical="center"/>
    </xf>
    <xf numFmtId="1" fontId="7" fillId="0" borderId="46" xfId="1" applyNumberFormat="1" applyFont="1" applyFill="1" applyBorder="1" applyAlignment="1">
      <alignment horizontal="center" vertical="center"/>
    </xf>
    <xf numFmtId="1" fontId="4" fillId="0" borderId="46" xfId="1" applyNumberFormat="1" applyFont="1" applyFill="1" applyBorder="1" applyAlignment="1">
      <alignment horizontal="center" vertical="center"/>
    </xf>
    <xf numFmtId="1" fontId="4" fillId="7" borderId="46" xfId="1" applyNumberFormat="1" applyFont="1" applyFill="1" applyBorder="1" applyAlignment="1">
      <alignment horizontal="center" vertical="center"/>
    </xf>
    <xf numFmtId="0" fontId="0" fillId="7" borderId="45" xfId="0" applyFill="1" applyBorder="1"/>
    <xf numFmtId="1" fontId="5" fillId="8" borderId="41" xfId="1" applyNumberFormat="1" applyFont="1" applyFill="1" applyBorder="1" applyAlignment="1">
      <alignment horizontal="center" vertical="center" wrapText="1"/>
    </xf>
    <xf numFmtId="1" fontId="4" fillId="6" borderId="35" xfId="1" applyNumberFormat="1" applyFont="1" applyFill="1" applyBorder="1" applyAlignment="1">
      <alignment horizontal="center" vertical="center"/>
    </xf>
    <xf numFmtId="1" fontId="4" fillId="7" borderId="55" xfId="1" applyNumberFormat="1" applyFont="1" applyFill="1" applyBorder="1" applyAlignment="1">
      <alignment horizontal="center" vertical="center"/>
    </xf>
    <xf numFmtId="1" fontId="4" fillId="6" borderId="55" xfId="1" applyNumberFormat="1" applyFont="1" applyFill="1" applyBorder="1" applyAlignment="1">
      <alignment horizontal="center" vertical="center"/>
    </xf>
    <xf numFmtId="1" fontId="7" fillId="7" borderId="55" xfId="1" applyNumberFormat="1" applyFont="1" applyFill="1" applyBorder="1" applyAlignment="1">
      <alignment horizontal="center" vertical="center"/>
    </xf>
    <xf numFmtId="1" fontId="5" fillId="0" borderId="61" xfId="1" applyNumberFormat="1" applyFont="1" applyFill="1" applyBorder="1" applyAlignment="1">
      <alignment horizontal="center" vertical="center" wrapText="1"/>
    </xf>
    <xf numFmtId="1" fontId="4" fillId="6" borderId="52" xfId="1" applyNumberFormat="1" applyFont="1" applyFill="1" applyBorder="1" applyAlignment="1">
      <alignment horizontal="center" vertical="center"/>
    </xf>
    <xf numFmtId="1" fontId="5" fillId="9" borderId="25" xfId="1" applyNumberFormat="1" applyFont="1" applyFill="1" applyBorder="1" applyAlignment="1">
      <alignment horizontal="center" vertical="center" wrapText="1"/>
    </xf>
    <xf numFmtId="1" fontId="5" fillId="9" borderId="26" xfId="1" applyNumberFormat="1" applyFont="1" applyFill="1" applyBorder="1" applyAlignment="1">
      <alignment horizontal="center" vertical="center" wrapText="1"/>
    </xf>
    <xf numFmtId="1" fontId="5" fillId="9" borderId="63" xfId="1" applyNumberFormat="1" applyFont="1" applyFill="1" applyBorder="1" applyAlignment="1">
      <alignment horizontal="center" vertical="center" wrapText="1"/>
    </xf>
    <xf numFmtId="1" fontId="5" fillId="9" borderId="27" xfId="1" applyNumberFormat="1" applyFont="1" applyFill="1" applyBorder="1" applyAlignment="1">
      <alignment horizontal="center" vertical="center" wrapText="1"/>
    </xf>
    <xf numFmtId="1" fontId="4" fillId="0" borderId="35" xfId="1" applyNumberFormat="1" applyFont="1" applyFill="1" applyBorder="1" applyAlignment="1">
      <alignment horizontal="center" vertical="center" wrapText="1"/>
    </xf>
    <xf numFmtId="1" fontId="7" fillId="7" borderId="37" xfId="1" applyNumberFormat="1" applyFont="1" applyFill="1" applyBorder="1" applyAlignment="1">
      <alignment horizontal="center" vertical="center"/>
    </xf>
    <xf numFmtId="1" fontId="7" fillId="7" borderId="42" xfId="1" applyNumberFormat="1" applyFont="1" applyFill="1" applyBorder="1" applyAlignment="1">
      <alignment horizontal="center" vertical="center"/>
    </xf>
    <xf numFmtId="1" fontId="7" fillId="7" borderId="45" xfId="1" applyNumberFormat="1" applyFont="1" applyFill="1" applyBorder="1" applyAlignment="1">
      <alignment horizontal="center" vertical="center"/>
    </xf>
    <xf numFmtId="1" fontId="4" fillId="6" borderId="72" xfId="1" applyNumberFormat="1" applyFont="1" applyFill="1" applyBorder="1" applyAlignment="1">
      <alignment horizontal="center" vertical="center" wrapText="1"/>
    </xf>
    <xf numFmtId="1" fontId="4" fillId="0" borderId="55" xfId="1" applyNumberFormat="1" applyFont="1" applyFill="1" applyBorder="1" applyAlignment="1">
      <alignment horizontal="center" vertical="center"/>
    </xf>
    <xf numFmtId="1" fontId="4" fillId="0" borderId="55" xfId="1" applyNumberFormat="1" applyFont="1" applyFill="1" applyBorder="1" applyAlignment="1">
      <alignment horizontal="center" vertical="center" wrapText="1"/>
    </xf>
    <xf numFmtId="1" fontId="4" fillId="7" borderId="55" xfId="1" applyNumberFormat="1" applyFont="1" applyFill="1" applyBorder="1" applyAlignment="1">
      <alignment horizontal="center" vertical="center" wrapText="1"/>
    </xf>
    <xf numFmtId="1" fontId="8" fillId="8" borderId="58" xfId="1" applyNumberFormat="1" applyFont="1" applyFill="1" applyBorder="1" applyAlignment="1">
      <alignment horizontal="center" vertical="center"/>
    </xf>
    <xf numFmtId="1" fontId="8" fillId="8" borderId="62" xfId="1" applyNumberFormat="1" applyFont="1" applyFill="1" applyBorder="1" applyAlignment="1">
      <alignment horizontal="center" vertical="center"/>
    </xf>
    <xf numFmtId="0" fontId="0" fillId="0" borderId="0" xfId="0" applyBorder="1"/>
    <xf numFmtId="1" fontId="4" fillId="0" borderId="24" xfId="0" applyNumberFormat="1" applyFont="1" applyFill="1" applyBorder="1" applyAlignment="1">
      <alignment horizontal="left" vertical="center" wrapText="1"/>
    </xf>
    <xf numFmtId="1" fontId="4" fillId="0" borderId="20" xfId="0" applyNumberFormat="1" applyFont="1" applyFill="1" applyBorder="1" applyAlignment="1">
      <alignment horizontal="left" vertical="center" wrapText="1"/>
    </xf>
    <xf numFmtId="1" fontId="4" fillId="0" borderId="20" xfId="1" applyNumberFormat="1" applyFont="1" applyFill="1" applyBorder="1" applyAlignment="1">
      <alignment horizontal="left" vertical="center" wrapText="1"/>
    </xf>
    <xf numFmtId="1" fontId="4" fillId="0" borderId="39" xfId="0" applyNumberFormat="1" applyFont="1" applyFill="1" applyBorder="1" applyAlignment="1">
      <alignment horizontal="left" vertical="center" wrapText="1"/>
    </xf>
    <xf numFmtId="1" fontId="4" fillId="0" borderId="48" xfId="1" applyNumberFormat="1" applyFont="1" applyFill="1" applyBorder="1" applyAlignment="1">
      <alignment horizontal="center" vertical="center"/>
    </xf>
    <xf numFmtId="1" fontId="4" fillId="0" borderId="21" xfId="1" applyNumberFormat="1" applyFont="1" applyFill="1" applyBorder="1" applyAlignment="1">
      <alignment horizontal="center" vertical="center"/>
    </xf>
    <xf numFmtId="1" fontId="4" fillId="0" borderId="74" xfId="1" applyNumberFormat="1" applyFont="1" applyFill="1" applyBorder="1" applyAlignment="1">
      <alignment horizontal="center" vertical="center"/>
    </xf>
    <xf numFmtId="1" fontId="4" fillId="6" borderId="48" xfId="1" applyNumberFormat="1" applyFont="1" applyFill="1" applyBorder="1" applyAlignment="1">
      <alignment horizontal="center" vertical="center"/>
    </xf>
    <xf numFmtId="1" fontId="4" fillId="6" borderId="21" xfId="1" applyNumberFormat="1" applyFont="1" applyFill="1" applyBorder="1" applyAlignment="1">
      <alignment horizontal="center" vertical="center"/>
    </xf>
    <xf numFmtId="1" fontId="4" fillId="6" borderId="74" xfId="1" applyNumberFormat="1" applyFont="1" applyFill="1" applyBorder="1" applyAlignment="1">
      <alignment horizontal="center" vertical="center"/>
    </xf>
    <xf numFmtId="1" fontId="4" fillId="6" borderId="53" xfId="1" applyNumberFormat="1" applyFont="1" applyFill="1" applyBorder="1" applyAlignment="1">
      <alignment horizontal="center" vertical="center"/>
    </xf>
    <xf numFmtId="1" fontId="7" fillId="6" borderId="3" xfId="1" applyNumberFormat="1" applyFont="1" applyFill="1" applyBorder="1" applyAlignment="1">
      <alignment horizontal="center" vertical="center"/>
    </xf>
    <xf numFmtId="1" fontId="7" fillId="6" borderId="21" xfId="1" applyNumberFormat="1" applyFont="1" applyFill="1" applyBorder="1" applyAlignment="1">
      <alignment horizontal="center" vertical="center"/>
    </xf>
    <xf numFmtId="1" fontId="4" fillId="6" borderId="73" xfId="1" applyNumberFormat="1" applyFont="1" applyFill="1" applyBorder="1" applyAlignment="1">
      <alignment horizontal="center" vertical="center" wrapText="1"/>
    </xf>
    <xf numFmtId="1" fontId="5" fillId="0" borderId="26" xfId="1" applyNumberFormat="1" applyFont="1" applyFill="1" applyBorder="1" applyAlignment="1">
      <alignment horizontal="center" vertical="center" wrapText="1"/>
    </xf>
    <xf numFmtId="1" fontId="6" fillId="5" borderId="56" xfId="1" applyNumberFormat="1" applyFont="1" applyFill="1" applyBorder="1" applyAlignment="1">
      <alignment horizontal="center" vertical="top" textRotation="255" wrapText="1"/>
    </xf>
    <xf numFmtId="1" fontId="4" fillId="5" borderId="46" xfId="1" applyNumberFormat="1" applyFont="1" applyFill="1" applyBorder="1" applyAlignment="1">
      <alignment horizontal="center" vertical="top" wrapText="1"/>
    </xf>
    <xf numFmtId="1" fontId="4" fillId="0" borderId="46" xfId="1" applyNumberFormat="1" applyFont="1" applyFill="1" applyBorder="1" applyAlignment="1">
      <alignment horizontal="center" vertical="top" wrapText="1"/>
    </xf>
    <xf numFmtId="1" fontId="6" fillId="5" borderId="46" xfId="1" applyNumberFormat="1" applyFont="1" applyFill="1" applyBorder="1" applyAlignment="1">
      <alignment horizontal="center" vertical="top" textRotation="255" wrapText="1"/>
    </xf>
    <xf numFmtId="0" fontId="10" fillId="11" borderId="42" xfId="0" applyFont="1" applyFill="1" applyBorder="1"/>
    <xf numFmtId="1" fontId="7" fillId="0" borderId="10" xfId="1" applyNumberFormat="1" applyFont="1" applyFill="1" applyBorder="1" applyAlignment="1">
      <alignment horizontal="center" vertical="center"/>
    </xf>
    <xf numFmtId="1" fontId="8" fillId="8" borderId="16" xfId="1" applyNumberFormat="1" applyFont="1" applyFill="1" applyBorder="1" applyAlignment="1">
      <alignment horizontal="center" vertical="center"/>
    </xf>
    <xf numFmtId="1" fontId="8" fillId="6" borderId="16" xfId="1" applyNumberFormat="1" applyFont="1" applyFill="1" applyBorder="1" applyAlignment="1">
      <alignment horizontal="center" vertical="center"/>
    </xf>
    <xf numFmtId="1" fontId="11" fillId="6" borderId="16" xfId="1" applyNumberFormat="1" applyFont="1" applyFill="1" applyBorder="1" applyAlignment="1">
      <alignment horizontal="center" vertical="center"/>
    </xf>
    <xf numFmtId="1" fontId="14" fillId="6" borderId="16" xfId="1" applyNumberFormat="1" applyFont="1" applyFill="1" applyBorder="1" applyAlignment="1">
      <alignment horizontal="center" vertical="center"/>
    </xf>
    <xf numFmtId="0" fontId="14" fillId="6" borderId="10" xfId="0" applyFont="1" applyFill="1" applyBorder="1" applyAlignment="1">
      <alignment horizontal="center" vertical="center"/>
    </xf>
    <xf numFmtId="0" fontId="0" fillId="7" borderId="31" xfId="0" applyFill="1" applyBorder="1"/>
    <xf numFmtId="1" fontId="4" fillId="7" borderId="14" xfId="1" applyNumberFormat="1" applyFont="1" applyFill="1" applyBorder="1" applyAlignment="1">
      <alignment horizontal="center" vertical="center"/>
    </xf>
    <xf numFmtId="1" fontId="4" fillId="5" borderId="14" xfId="1" applyNumberFormat="1" applyFont="1" applyFill="1" applyBorder="1" applyAlignment="1">
      <alignment horizontal="center" vertical="center" wrapText="1"/>
    </xf>
    <xf numFmtId="1" fontId="4" fillId="6" borderId="14" xfId="1" applyNumberFormat="1" applyFont="1" applyFill="1" applyBorder="1" applyAlignment="1">
      <alignment horizontal="center" vertical="center"/>
    </xf>
    <xf numFmtId="1" fontId="7" fillId="6" borderId="14" xfId="1" applyNumberFormat="1" applyFont="1" applyFill="1" applyBorder="1" applyAlignment="1">
      <alignment horizontal="center" vertical="center"/>
    </xf>
    <xf numFmtId="1" fontId="7" fillId="5" borderId="14" xfId="1" applyNumberFormat="1" applyFont="1" applyFill="1" applyBorder="1" applyAlignment="1">
      <alignment horizontal="center" vertical="center"/>
    </xf>
    <xf numFmtId="1" fontId="7" fillId="0" borderId="14" xfId="1" applyNumberFormat="1" applyFont="1" applyFill="1" applyBorder="1" applyAlignment="1">
      <alignment horizontal="center" vertical="center"/>
    </xf>
    <xf numFmtId="1" fontId="7" fillId="7" borderId="14" xfId="1" applyNumberFormat="1" applyFont="1" applyFill="1" applyBorder="1" applyAlignment="1">
      <alignment horizontal="center" vertical="center"/>
    </xf>
    <xf numFmtId="1" fontId="4" fillId="6" borderId="50" xfId="0" applyNumberFormat="1" applyFont="1" applyFill="1" applyBorder="1" applyAlignment="1">
      <alignment horizontal="left" vertical="center" wrapText="1"/>
    </xf>
    <xf numFmtId="1" fontId="4" fillId="6" borderId="28" xfId="0" applyNumberFormat="1" applyFont="1" applyFill="1" applyBorder="1" applyAlignment="1">
      <alignment horizontal="left" vertical="center" wrapText="1"/>
    </xf>
    <xf numFmtId="1" fontId="4" fillId="6" borderId="75" xfId="1" applyNumberFormat="1" applyFont="1" applyFill="1" applyBorder="1" applyAlignment="1">
      <alignment horizontal="center" vertical="center" wrapText="1"/>
    </xf>
    <xf numFmtId="1" fontId="4" fillId="7" borderId="18" xfId="1" applyNumberFormat="1" applyFont="1" applyFill="1" applyBorder="1" applyAlignment="1">
      <alignment horizontal="center" vertical="center"/>
    </xf>
    <xf numFmtId="1" fontId="4" fillId="7" borderId="52" xfId="1" applyNumberFormat="1" applyFont="1" applyFill="1" applyBorder="1" applyAlignment="1">
      <alignment horizontal="center" vertical="center"/>
    </xf>
    <xf numFmtId="1" fontId="4" fillId="7" borderId="68" xfId="1" applyNumberFormat="1" applyFont="1" applyFill="1" applyBorder="1" applyAlignment="1">
      <alignment horizontal="center" vertical="center"/>
    </xf>
    <xf numFmtId="1" fontId="4" fillId="7" borderId="54" xfId="1" applyNumberFormat="1" applyFont="1" applyFill="1" applyBorder="1" applyAlignment="1">
      <alignment horizontal="center" vertical="center"/>
    </xf>
    <xf numFmtId="1" fontId="4" fillId="6" borderId="10" xfId="1" applyNumberFormat="1" applyFont="1" applyFill="1" applyBorder="1" applyAlignment="1">
      <alignment horizontal="center" vertical="center"/>
    </xf>
    <xf numFmtId="0" fontId="0" fillId="7" borderId="29" xfId="0" applyFill="1" applyBorder="1"/>
    <xf numFmtId="0" fontId="0" fillId="5" borderId="29" xfId="0" applyFill="1" applyBorder="1"/>
    <xf numFmtId="1" fontId="4" fillId="6" borderId="4" xfId="1" applyNumberFormat="1" applyFont="1" applyFill="1" applyBorder="1" applyAlignment="1">
      <alignment horizontal="center" vertical="center"/>
    </xf>
    <xf numFmtId="1" fontId="4" fillId="6" borderId="43" xfId="1" applyNumberFormat="1" applyFont="1" applyFill="1" applyBorder="1" applyAlignment="1">
      <alignment horizontal="center" vertical="center" wrapText="1"/>
    </xf>
    <xf numFmtId="0" fontId="16" fillId="7" borderId="29" xfId="0" applyFont="1" applyFill="1" applyBorder="1" applyAlignment="1">
      <alignment horizontal="center" vertical="center"/>
    </xf>
    <xf numFmtId="0" fontId="18" fillId="0" borderId="29" xfId="0" applyFont="1" applyBorder="1" applyAlignment="1">
      <alignment horizontal="center" vertical="center"/>
    </xf>
    <xf numFmtId="0" fontId="18" fillId="5" borderId="29" xfId="0" applyFont="1" applyFill="1" applyBorder="1" applyAlignment="1">
      <alignment horizontal="center" vertical="center"/>
    </xf>
    <xf numFmtId="1" fontId="4" fillId="6" borderId="13" xfId="1" applyNumberFormat="1" applyFont="1" applyFill="1" applyBorder="1" applyAlignment="1">
      <alignment horizontal="center" vertical="center" wrapText="1"/>
    </xf>
    <xf numFmtId="0" fontId="0" fillId="7" borderId="15" xfId="0" applyFill="1" applyBorder="1"/>
    <xf numFmtId="1" fontId="8" fillId="9" borderId="13" xfId="1" applyNumberFormat="1" applyFont="1" applyFill="1" applyBorder="1" applyAlignment="1">
      <alignment horizontal="center" vertical="center" wrapText="1"/>
    </xf>
    <xf numFmtId="1" fontId="8" fillId="9" borderId="14" xfId="1" applyNumberFormat="1" applyFont="1" applyFill="1" applyBorder="1" applyAlignment="1">
      <alignment horizontal="center" vertical="center" wrapText="1"/>
    </xf>
    <xf numFmtId="1" fontId="8" fillId="9" borderId="15" xfId="1" applyNumberFormat="1" applyFont="1" applyFill="1" applyBorder="1" applyAlignment="1">
      <alignment horizontal="center" vertical="center" wrapText="1"/>
    </xf>
    <xf numFmtId="1" fontId="4" fillId="6" borderId="33" xfId="0" applyNumberFormat="1" applyFont="1" applyFill="1" applyBorder="1" applyAlignment="1">
      <alignment horizontal="left" vertical="center" wrapText="1"/>
    </xf>
    <xf numFmtId="1" fontId="4" fillId="6" borderId="22" xfId="0" applyNumberFormat="1" applyFont="1" applyFill="1" applyBorder="1" applyAlignment="1">
      <alignment horizontal="left" vertical="center" wrapText="1"/>
    </xf>
    <xf numFmtId="1" fontId="5" fillId="8" borderId="63" xfId="1" applyNumberFormat="1" applyFont="1" applyFill="1" applyBorder="1" applyAlignment="1">
      <alignment horizontal="center" vertical="center" wrapText="1"/>
    </xf>
    <xf numFmtId="0" fontId="0" fillId="0" borderId="28" xfId="0" applyBorder="1"/>
    <xf numFmtId="1" fontId="8" fillId="9" borderId="7" xfId="1" applyNumberFormat="1" applyFont="1" applyFill="1" applyBorder="1" applyAlignment="1">
      <alignment horizontal="center" vertical="center" wrapText="1"/>
    </xf>
    <xf numFmtId="1" fontId="8" fillId="9" borderId="8" xfId="1" applyNumberFormat="1" applyFont="1" applyFill="1" applyBorder="1" applyAlignment="1">
      <alignment horizontal="center" vertical="center" wrapText="1"/>
    </xf>
    <xf numFmtId="1" fontId="8" fillId="0" borderId="8" xfId="1" applyNumberFormat="1" applyFont="1" applyFill="1" applyBorder="1" applyAlignment="1">
      <alignment horizontal="center" vertical="center" wrapText="1"/>
    </xf>
    <xf numFmtId="1" fontId="8" fillId="8" borderId="8" xfId="1" applyNumberFormat="1" applyFont="1" applyFill="1" applyBorder="1" applyAlignment="1">
      <alignment horizontal="center" vertical="center" wrapText="1"/>
    </xf>
    <xf numFmtId="1" fontId="11" fillId="6" borderId="10" xfId="1" applyNumberFormat="1" applyFont="1" applyFill="1" applyBorder="1" applyAlignment="1">
      <alignment horizontal="center" vertical="center"/>
    </xf>
    <xf numFmtId="1" fontId="8" fillId="6" borderId="8" xfId="1" applyNumberFormat="1" applyFont="1" applyFill="1" applyBorder="1" applyAlignment="1">
      <alignment horizontal="center" vertical="center" wrapText="1"/>
    </xf>
    <xf numFmtId="1" fontId="8" fillId="5" borderId="8" xfId="1" applyNumberFormat="1" applyFont="1" applyFill="1" applyBorder="1" applyAlignment="1">
      <alignment horizontal="center" vertical="center" wrapText="1"/>
    </xf>
    <xf numFmtId="1" fontId="14" fillId="6" borderId="8" xfId="1" applyNumberFormat="1" applyFont="1" applyFill="1" applyBorder="1" applyAlignment="1">
      <alignment horizontal="center" vertical="center" wrapText="1"/>
    </xf>
    <xf numFmtId="1" fontId="8" fillId="8" borderId="9" xfId="1" applyNumberFormat="1" applyFont="1" applyFill="1" applyBorder="1" applyAlignment="1">
      <alignment horizontal="center" vertical="center" wrapText="1"/>
    </xf>
    <xf numFmtId="0" fontId="16" fillId="0" borderId="10" xfId="0" applyFont="1" applyBorder="1"/>
    <xf numFmtId="1" fontId="4" fillId="6" borderId="49" xfId="1" applyNumberFormat="1" applyFont="1" applyFill="1" applyBorder="1" applyAlignment="1">
      <alignment horizontal="center" vertical="center"/>
    </xf>
    <xf numFmtId="1" fontId="4" fillId="7" borderId="41" xfId="1" applyNumberFormat="1" applyFont="1" applyFill="1" applyBorder="1" applyAlignment="1">
      <alignment horizontal="center" vertical="center"/>
    </xf>
    <xf numFmtId="1" fontId="4" fillId="5" borderId="41" xfId="1" applyNumberFormat="1" applyFont="1" applyFill="1" applyBorder="1" applyAlignment="1">
      <alignment horizontal="center" vertical="center" wrapText="1"/>
    </xf>
    <xf numFmtId="1" fontId="4" fillId="6" borderId="41" xfId="1" applyNumberFormat="1" applyFont="1" applyFill="1" applyBorder="1" applyAlignment="1">
      <alignment horizontal="center" vertical="center"/>
    </xf>
    <xf numFmtId="1" fontId="4" fillId="7" borderId="41" xfId="1" applyNumberFormat="1" applyFont="1" applyFill="1" applyBorder="1" applyAlignment="1">
      <alignment horizontal="center" vertical="center" wrapText="1"/>
    </xf>
    <xf numFmtId="1" fontId="7" fillId="6" borderId="41" xfId="1" applyNumberFormat="1" applyFont="1" applyFill="1" applyBorder="1" applyAlignment="1">
      <alignment horizontal="center" vertical="center"/>
    </xf>
    <xf numFmtId="1" fontId="7" fillId="5" borderId="41" xfId="1" applyNumberFormat="1" applyFont="1" applyFill="1" applyBorder="1" applyAlignment="1">
      <alignment horizontal="center" vertical="center"/>
    </xf>
    <xf numFmtId="1" fontId="7" fillId="0" borderId="41" xfId="1" applyNumberFormat="1" applyFont="1" applyFill="1" applyBorder="1" applyAlignment="1">
      <alignment horizontal="center" vertical="center"/>
    </xf>
    <xf numFmtId="1" fontId="7" fillId="7" borderId="41" xfId="1" applyNumberFormat="1" applyFont="1" applyFill="1" applyBorder="1" applyAlignment="1">
      <alignment horizontal="center" vertical="center"/>
    </xf>
    <xf numFmtId="0" fontId="0" fillId="7" borderId="76" xfId="0" applyFill="1" applyBorder="1"/>
    <xf numFmtId="1" fontId="4" fillId="6" borderId="52" xfId="1" applyNumberFormat="1" applyFont="1" applyFill="1" applyBorder="1" applyAlignment="1">
      <alignment horizontal="center" vertical="center" wrapText="1"/>
    </xf>
    <xf numFmtId="1" fontId="4" fillId="6" borderId="77" xfId="1" applyNumberFormat="1" applyFont="1" applyFill="1" applyBorder="1" applyAlignment="1">
      <alignment horizontal="center" vertical="center"/>
    </xf>
    <xf numFmtId="1" fontId="4" fillId="0" borderId="21" xfId="0" applyNumberFormat="1" applyFont="1" applyFill="1" applyBorder="1" applyAlignment="1">
      <alignment horizontal="left" vertical="center" wrapText="1"/>
    </xf>
    <xf numFmtId="1" fontId="4" fillId="0" borderId="48" xfId="1" applyNumberFormat="1" applyFont="1" applyFill="1" applyBorder="1" applyAlignment="1">
      <alignment horizontal="left" vertical="center" wrapText="1"/>
    </xf>
    <xf numFmtId="1" fontId="4" fillId="0" borderId="64" xfId="0" applyNumberFormat="1" applyFont="1" applyFill="1" applyBorder="1" applyAlignment="1">
      <alignment horizontal="left" vertical="center" wrapText="1"/>
    </xf>
    <xf numFmtId="1" fontId="4" fillId="0" borderId="53" xfId="0" applyNumberFormat="1" applyFont="1" applyFill="1" applyBorder="1" applyAlignment="1">
      <alignment horizontal="left" vertical="center" wrapText="1"/>
    </xf>
    <xf numFmtId="1" fontId="4" fillId="0" borderId="21" xfId="1" applyNumberFormat="1" applyFont="1" applyFill="1" applyBorder="1" applyAlignment="1">
      <alignment horizontal="left" vertical="center" wrapText="1"/>
    </xf>
    <xf numFmtId="0" fontId="20" fillId="0" borderId="47" xfId="0" applyFont="1" applyBorder="1" applyAlignment="1">
      <alignment horizontal="center" vertical="center"/>
    </xf>
    <xf numFmtId="1" fontId="0" fillId="0" borderId="0" xfId="0" applyNumberFormat="1" applyAlignment="1">
      <alignment wrapText="1"/>
    </xf>
    <xf numFmtId="1" fontId="21" fillId="6" borderId="29" xfId="0" applyNumberFormat="1" applyFont="1" applyFill="1" applyBorder="1" applyAlignment="1">
      <alignment horizontal="left" vertical="center" wrapText="1"/>
    </xf>
    <xf numFmtId="1" fontId="21" fillId="6" borderId="29" xfId="1" applyNumberFormat="1" applyFont="1" applyFill="1" applyBorder="1" applyAlignment="1">
      <alignment horizontal="left" vertical="center" wrapText="1"/>
    </xf>
    <xf numFmtId="0" fontId="0" fillId="7" borderId="45" xfId="0" applyFont="1" applyFill="1" applyBorder="1"/>
    <xf numFmtId="1" fontId="21" fillId="0" borderId="48" xfId="1" applyNumberFormat="1" applyFont="1" applyFill="1" applyBorder="1" applyAlignment="1">
      <alignment horizontal="center" vertical="center"/>
    </xf>
    <xf numFmtId="1" fontId="21" fillId="0" borderId="21" xfId="1" applyNumberFormat="1" applyFont="1" applyFill="1" applyBorder="1" applyAlignment="1">
      <alignment horizontal="center" vertical="center"/>
    </xf>
    <xf numFmtId="1" fontId="21" fillId="6" borderId="21" xfId="1" applyNumberFormat="1" applyFont="1" applyFill="1" applyBorder="1" applyAlignment="1">
      <alignment horizontal="center" vertical="center"/>
    </xf>
    <xf numFmtId="1" fontId="4" fillId="7" borderId="42" xfId="1" applyNumberFormat="1" applyFont="1" applyFill="1" applyBorder="1" applyAlignment="1">
      <alignment horizontal="center" vertical="center"/>
    </xf>
    <xf numFmtId="1" fontId="21" fillId="0" borderId="29" xfId="1" applyNumberFormat="1" applyFont="1" applyFill="1" applyBorder="1" applyAlignment="1">
      <alignment horizontal="center" vertical="center"/>
    </xf>
    <xf numFmtId="1" fontId="21" fillId="5" borderId="29" xfId="1" applyNumberFormat="1" applyFont="1" applyFill="1" applyBorder="1" applyAlignment="1">
      <alignment horizontal="center" vertical="center"/>
    </xf>
    <xf numFmtId="1" fontId="21" fillId="7" borderId="29" xfId="1" applyNumberFormat="1" applyFont="1" applyFill="1" applyBorder="1" applyAlignment="1">
      <alignment horizontal="center" vertical="center"/>
    </xf>
    <xf numFmtId="0" fontId="18" fillId="7" borderId="29" xfId="0" applyFont="1" applyFill="1" applyBorder="1" applyAlignment="1">
      <alignment horizontal="center" vertical="center"/>
    </xf>
    <xf numFmtId="1" fontId="4" fillId="0" borderId="74" xfId="0" applyNumberFormat="1" applyFont="1" applyFill="1" applyBorder="1" applyAlignment="1">
      <alignment horizontal="left" vertical="center" wrapText="1"/>
    </xf>
    <xf numFmtId="0" fontId="17" fillId="0" borderId="50" xfId="0" applyFont="1" applyFill="1" applyBorder="1" applyAlignment="1">
      <alignment horizontal="left" vertical="center" wrapText="1"/>
    </xf>
    <xf numFmtId="0" fontId="15" fillId="0" borderId="47" xfId="0" applyFont="1" applyBorder="1" applyAlignment="1">
      <alignment horizontal="center" vertical="center"/>
    </xf>
    <xf numFmtId="1" fontId="14" fillId="0" borderId="55" xfId="1" applyNumberFormat="1" applyFont="1" applyFill="1" applyBorder="1" applyAlignment="1">
      <alignment horizontal="center" vertical="center" wrapText="1"/>
    </xf>
    <xf numFmtId="1" fontId="5" fillId="0" borderId="5" xfId="1" applyNumberFormat="1" applyFont="1" applyFill="1" applyBorder="1" applyAlignment="1">
      <alignment horizontal="center" vertical="center"/>
    </xf>
    <xf numFmtId="1" fontId="7" fillId="0" borderId="11" xfId="1" applyNumberFormat="1" applyFont="1" applyBorder="1" applyAlignment="1">
      <alignment horizontal="center" vertical="center"/>
    </xf>
    <xf numFmtId="1" fontId="7" fillId="0" borderId="12" xfId="1" applyNumberFormat="1" applyFont="1" applyBorder="1" applyAlignment="1">
      <alignment horizontal="center" vertical="center"/>
    </xf>
    <xf numFmtId="1" fontId="5" fillId="0" borderId="8" xfId="1" applyNumberFormat="1" applyFont="1" applyFill="1" applyBorder="1" applyAlignment="1">
      <alignment horizontal="center" vertical="center" wrapText="1"/>
    </xf>
    <xf numFmtId="1" fontId="5" fillId="0" borderId="14" xfId="1" applyNumberFormat="1" applyFont="1" applyFill="1" applyBorder="1" applyAlignment="1">
      <alignment horizontal="center" vertical="center" wrapText="1"/>
    </xf>
    <xf numFmtId="1" fontId="5" fillId="0" borderId="26" xfId="1" applyNumberFormat="1" applyFont="1" applyFill="1" applyBorder="1" applyAlignment="1">
      <alignment horizontal="center" vertical="center" wrapText="1"/>
    </xf>
    <xf numFmtId="1" fontId="8" fillId="0" borderId="32" xfId="1" applyNumberFormat="1" applyFont="1" applyFill="1" applyBorder="1" applyAlignment="1">
      <alignment horizontal="center" vertical="center"/>
    </xf>
    <xf numFmtId="1" fontId="8" fillId="0" borderId="11" xfId="1" applyNumberFormat="1" applyFont="1" applyFill="1" applyBorder="1" applyAlignment="1">
      <alignment horizontal="center" vertical="center"/>
    </xf>
    <xf numFmtId="1" fontId="5" fillId="8" borderId="32" xfId="1" applyNumberFormat="1" applyFont="1" applyFill="1" applyBorder="1" applyAlignment="1">
      <alignment horizontal="center" vertical="center"/>
    </xf>
    <xf numFmtId="1" fontId="5" fillId="8" borderId="11" xfId="1" applyNumberFormat="1" applyFont="1" applyFill="1" applyBorder="1" applyAlignment="1">
      <alignment horizontal="center" vertical="center"/>
    </xf>
    <xf numFmtId="1" fontId="5" fillId="8" borderId="12" xfId="1" applyNumberFormat="1" applyFont="1" applyFill="1" applyBorder="1" applyAlignment="1">
      <alignment horizontal="center" vertical="center"/>
    </xf>
    <xf numFmtId="1" fontId="4" fillId="0" borderId="32" xfId="1" applyNumberFormat="1" applyFont="1" applyFill="1" applyBorder="1" applyAlignment="1">
      <alignment horizontal="center" vertical="center" wrapText="1"/>
    </xf>
    <xf numFmtId="1" fontId="4" fillId="0" borderId="11" xfId="1" applyNumberFormat="1" applyFont="1" applyFill="1" applyBorder="1" applyAlignment="1">
      <alignment horizontal="center" vertical="center" wrapText="1"/>
    </xf>
    <xf numFmtId="1" fontId="4" fillId="0" borderId="12" xfId="1" applyNumberFormat="1" applyFont="1" applyFill="1" applyBorder="1" applyAlignment="1">
      <alignment horizontal="center" vertical="center" wrapText="1"/>
    </xf>
    <xf numFmtId="1" fontId="4" fillId="0" borderId="7" xfId="1" applyNumberFormat="1" applyFont="1" applyFill="1" applyBorder="1" applyAlignment="1">
      <alignment horizontal="center" vertical="center"/>
    </xf>
    <xf numFmtId="1" fontId="4" fillId="0" borderId="13" xfId="1" applyNumberFormat="1" applyFont="1" applyFill="1" applyBorder="1" applyAlignment="1">
      <alignment horizontal="center" vertical="center"/>
    </xf>
    <xf numFmtId="1" fontId="4" fillId="0" borderId="25" xfId="1" applyNumberFormat="1" applyFont="1" applyFill="1" applyBorder="1" applyAlignment="1">
      <alignment horizontal="center" vertical="center"/>
    </xf>
    <xf numFmtId="1" fontId="4" fillId="0" borderId="60" xfId="1" applyNumberFormat="1" applyFont="1" applyFill="1" applyBorder="1" applyAlignment="1">
      <alignment horizontal="center" vertical="center" wrapText="1"/>
    </xf>
    <xf numFmtId="1" fontId="4" fillId="4" borderId="41" xfId="1" applyNumberFormat="1" applyFont="1" applyFill="1" applyBorder="1" applyAlignment="1">
      <alignment horizontal="center" vertical="top" textRotation="90" wrapText="1"/>
    </xf>
    <xf numFmtId="1" fontId="4" fillId="4" borderId="46" xfId="1" applyNumberFormat="1" applyFont="1" applyFill="1" applyBorder="1" applyAlignment="1">
      <alignment horizontal="center" vertical="top" textRotation="90" wrapText="1"/>
    </xf>
    <xf numFmtId="1" fontId="5" fillId="0" borderId="55" xfId="1" applyNumberFormat="1" applyFont="1" applyFill="1" applyBorder="1" applyAlignment="1">
      <alignment horizontal="center" vertical="center"/>
    </xf>
    <xf numFmtId="1" fontId="5" fillId="0" borderId="29" xfId="1" applyNumberFormat="1" applyFont="1" applyFill="1" applyBorder="1" applyAlignment="1">
      <alignment horizontal="center" vertical="center"/>
    </xf>
    <xf numFmtId="1" fontId="8" fillId="0" borderId="0" xfId="1" applyNumberFormat="1" applyFont="1" applyFill="1" applyBorder="1" applyAlignment="1">
      <alignment horizontal="center" vertical="center"/>
    </xf>
    <xf numFmtId="1" fontId="8" fillId="0" borderId="3" xfId="1" applyNumberFormat="1" applyFont="1" applyFill="1" applyBorder="1" applyAlignment="1">
      <alignment horizontal="center" vertical="center"/>
    </xf>
    <xf numFmtId="1" fontId="5" fillId="0" borderId="32" xfId="1" applyNumberFormat="1" applyFont="1" applyFill="1" applyBorder="1" applyAlignment="1">
      <alignment horizontal="center" vertical="center" wrapText="1"/>
    </xf>
    <xf numFmtId="1" fontId="5" fillId="0" borderId="11" xfId="1" applyNumberFormat="1" applyFont="1" applyFill="1" applyBorder="1" applyAlignment="1">
      <alignment horizontal="center" vertical="center" wrapText="1"/>
    </xf>
    <xf numFmtId="1" fontId="5" fillId="0" borderId="12" xfId="1" applyNumberFormat="1" applyFont="1" applyFill="1" applyBorder="1" applyAlignment="1">
      <alignment horizontal="center" vertical="center" wrapText="1"/>
    </xf>
    <xf numFmtId="1" fontId="4" fillId="12" borderId="10" xfId="1" applyNumberFormat="1" applyFont="1" applyFill="1" applyBorder="1" applyAlignment="1">
      <alignment horizontal="center" vertical="top" textRotation="90" wrapText="1"/>
    </xf>
    <xf numFmtId="1" fontId="4" fillId="12" borderId="16" xfId="1" applyNumberFormat="1" applyFont="1" applyFill="1" applyBorder="1" applyAlignment="1">
      <alignment horizontal="center" vertical="top" textRotation="90" wrapText="1"/>
    </xf>
    <xf numFmtId="1" fontId="4" fillId="12" borderId="28" xfId="1" applyNumberFormat="1" applyFont="1" applyFill="1" applyBorder="1" applyAlignment="1">
      <alignment horizontal="center" vertical="top" textRotation="90" wrapText="1"/>
    </xf>
    <xf numFmtId="1" fontId="5" fillId="0" borderId="11" xfId="1" applyNumberFormat="1" applyFont="1" applyFill="1" applyBorder="1" applyAlignment="1">
      <alignment horizontal="center" vertical="center"/>
    </xf>
    <xf numFmtId="1" fontId="4" fillId="0" borderId="11" xfId="1" applyNumberFormat="1" applyFont="1" applyFill="1" applyBorder="1" applyAlignment="1">
      <alignment horizontal="center" vertical="center"/>
    </xf>
    <xf numFmtId="1" fontId="4" fillId="0" borderId="60" xfId="1" applyNumberFormat="1" applyFont="1" applyFill="1" applyBorder="1" applyAlignment="1">
      <alignment horizontal="center" vertical="center"/>
    </xf>
    <xf numFmtId="1" fontId="4" fillId="2" borderId="10" xfId="1" applyNumberFormat="1" applyFont="1" applyFill="1" applyBorder="1" applyAlignment="1">
      <alignment horizontal="center" vertical="top" textRotation="90" wrapText="1"/>
    </xf>
    <xf numFmtId="1" fontId="4" fillId="2" borderId="16" xfId="1" applyNumberFormat="1" applyFont="1" applyFill="1" applyBorder="1" applyAlignment="1">
      <alignment horizontal="center" vertical="top" textRotation="90" wrapText="1"/>
    </xf>
    <xf numFmtId="1" fontId="4" fillId="2" borderId="28" xfId="1" applyNumberFormat="1" applyFont="1" applyFill="1" applyBorder="1" applyAlignment="1">
      <alignment horizontal="center" vertical="top" textRotation="90" wrapText="1"/>
    </xf>
    <xf numFmtId="1" fontId="4" fillId="0" borderId="49" xfId="1" applyNumberFormat="1" applyFont="1" applyFill="1" applyBorder="1" applyAlignment="1">
      <alignment horizontal="center" vertical="top" wrapText="1"/>
    </xf>
    <xf numFmtId="1" fontId="4" fillId="0" borderId="41" xfId="1" applyNumberFormat="1" applyFont="1" applyFill="1" applyBorder="1" applyAlignment="1">
      <alignment horizontal="center" vertical="top" wrapText="1"/>
    </xf>
    <xf numFmtId="1" fontId="4" fillId="0" borderId="41" xfId="1" applyNumberFormat="1" applyFont="1" applyFill="1" applyBorder="1" applyAlignment="1">
      <alignment horizontal="center" vertical="top" textRotation="90" wrapText="1"/>
    </xf>
    <xf numFmtId="1" fontId="4" fillId="0" borderId="46" xfId="1" applyNumberFormat="1" applyFont="1" applyFill="1" applyBorder="1" applyAlignment="1">
      <alignment horizontal="center" vertical="top" textRotation="90" wrapText="1"/>
    </xf>
    <xf numFmtId="1" fontId="5" fillId="0" borderId="63" xfId="1" applyNumberFormat="1" applyFont="1" applyFill="1" applyBorder="1" applyAlignment="1">
      <alignment horizontal="center" vertical="center"/>
    </xf>
    <xf numFmtId="1" fontId="5" fillId="0" borderId="32" xfId="1" applyNumberFormat="1" applyFont="1" applyFill="1" applyBorder="1" applyAlignment="1">
      <alignment horizontal="center" vertical="center"/>
    </xf>
    <xf numFmtId="1" fontId="5" fillId="0" borderId="12" xfId="1" applyNumberFormat="1" applyFont="1" applyFill="1" applyBorder="1" applyAlignment="1">
      <alignment horizontal="center" vertical="center"/>
    </xf>
    <xf numFmtId="1" fontId="4" fillId="0" borderId="5" xfId="1" applyNumberFormat="1" applyFont="1" applyFill="1" applyBorder="1" applyAlignment="1">
      <alignment horizontal="center" vertical="center"/>
    </xf>
    <xf numFmtId="1" fontId="4" fillId="0" borderId="8" xfId="1" applyNumberFormat="1" applyFont="1" applyFill="1" applyBorder="1" applyAlignment="1">
      <alignment horizontal="center" vertical="top" textRotation="90" wrapText="1"/>
    </xf>
    <xf numFmtId="1" fontId="4" fillId="0" borderId="14" xfId="1" applyNumberFormat="1" applyFont="1" applyFill="1" applyBorder="1" applyAlignment="1">
      <alignment horizontal="center" vertical="top" textRotation="90" wrapText="1"/>
    </xf>
    <xf numFmtId="1" fontId="4" fillId="0" borderId="26" xfId="1" applyNumberFormat="1" applyFont="1" applyFill="1" applyBorder="1" applyAlignment="1">
      <alignment horizontal="center" vertical="top" textRotation="90" wrapText="1"/>
    </xf>
    <xf numFmtId="1" fontId="5" fillId="0" borderId="2" xfId="1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1" fontId="5" fillId="0" borderId="73" xfId="1" applyNumberFormat="1" applyFont="1" applyFill="1" applyBorder="1" applyAlignment="1">
      <alignment horizontal="center" vertical="center"/>
    </xf>
    <xf numFmtId="1" fontId="4" fillId="0" borderId="9" xfId="1" applyNumberFormat="1" applyFont="1" applyFill="1" applyBorder="1" applyAlignment="1">
      <alignment horizontal="center" vertical="top" textRotation="90" wrapText="1"/>
    </xf>
    <xf numFmtId="1" fontId="4" fillId="0" borderId="15" xfId="1" applyNumberFormat="1" applyFont="1" applyFill="1" applyBorder="1" applyAlignment="1">
      <alignment horizontal="center" vertical="top" textRotation="90" wrapText="1"/>
    </xf>
    <xf numFmtId="1" fontId="4" fillId="0" borderId="27" xfId="1" applyNumberFormat="1" applyFont="1" applyFill="1" applyBorder="1" applyAlignment="1">
      <alignment horizontal="center" vertical="top" textRotation="90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1" fontId="5" fillId="0" borderId="32" xfId="1" applyNumberFormat="1" applyFont="1" applyFill="1" applyBorder="1" applyAlignment="1">
      <alignment horizontal="center" vertical="top" wrapText="1"/>
    </xf>
    <xf numFmtId="1" fontId="5" fillId="0" borderId="11" xfId="1" applyNumberFormat="1" applyFont="1" applyFill="1" applyBorder="1" applyAlignment="1">
      <alignment horizontal="center" vertical="top" wrapText="1"/>
    </xf>
    <xf numFmtId="1" fontId="5" fillId="0" borderId="12" xfId="1" applyNumberFormat="1" applyFont="1" applyFill="1" applyBorder="1" applyAlignment="1">
      <alignment horizontal="center" vertical="top" wrapText="1"/>
    </xf>
    <xf numFmtId="1" fontId="4" fillId="0" borderId="32" xfId="1" applyNumberFormat="1" applyFont="1" applyFill="1" applyBorder="1" applyAlignment="1">
      <alignment horizontal="center" vertical="top" wrapText="1"/>
    </xf>
    <xf numFmtId="1" fontId="4" fillId="0" borderId="11" xfId="1" applyNumberFormat="1" applyFont="1" applyFill="1" applyBorder="1" applyAlignment="1">
      <alignment horizontal="center" vertical="top" wrapText="1"/>
    </xf>
    <xf numFmtId="1" fontId="4" fillId="0" borderId="12" xfId="1" applyNumberFormat="1" applyFont="1" applyFill="1" applyBorder="1" applyAlignment="1">
      <alignment horizontal="center" vertical="top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AppData/Local/Temp/Kopia%20PLAN%20ADMINISTRACJA%20I%20STOPNIA%202016-2017%20(06.07.2016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m niestacjonarna"/>
      <sheetName val="1"/>
      <sheetName val="Arkusz3"/>
    </sheetNames>
    <sheetDataSet>
      <sheetData sheetId="0">
        <row r="49">
          <cell r="C49" t="str">
            <v>System bezpieczeństwa i porządku publicznego w Polsce</v>
          </cell>
        </row>
        <row r="50">
          <cell r="C50" t="str">
            <v>Zwalczanie przestępczości</v>
          </cell>
        </row>
        <row r="51">
          <cell r="C51" t="str">
            <v>Kryminologia i kryminalistyka</v>
          </cell>
        </row>
        <row r="52">
          <cell r="C52" t="str">
            <v>Postępowanie karne</v>
          </cell>
        </row>
        <row r="53">
          <cell r="C53" t="str">
            <v>Działania prewencyjne w systemie bezpieczeństwa publicznego</v>
          </cell>
        </row>
        <row r="54">
          <cell r="C54" t="str">
            <v>Zarządzanie w sytuacjach kryzysowych</v>
          </cell>
        </row>
        <row r="55">
          <cell r="C55" t="str">
            <v>Międzynarodowa współpraca organów ścigania i wymiaru sprawiedliwości</v>
          </cell>
        </row>
        <row r="56">
          <cell r="C56" t="str">
            <v>Przestępstwa i wykroczenia przeciwko bezieczeństwu i porządkowi publicznemu</v>
          </cell>
        </row>
        <row r="58">
          <cell r="C58" t="str">
            <v>Edukacja dla bezpieczeństwa</v>
          </cell>
        </row>
        <row r="59">
          <cell r="C59" t="str">
            <v>Fałszerstwa i weryfikacja autentyczności dokumentów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99"/>
  <sheetViews>
    <sheetView tabSelected="1" zoomScale="90" zoomScaleNormal="90" workbookViewId="0">
      <selection activeCell="F104" sqref="F104"/>
    </sheetView>
  </sheetViews>
  <sheetFormatPr defaultRowHeight="15" x14ac:dyDescent="0.25"/>
  <cols>
    <col min="1" max="1" width="3.7109375" customWidth="1"/>
    <col min="2" max="2" width="36.42578125" style="1" customWidth="1"/>
    <col min="3" max="3" width="7" customWidth="1"/>
    <col min="4" max="5" width="4.85546875" customWidth="1"/>
    <col min="6" max="6" width="4.42578125" customWidth="1"/>
    <col min="7" max="7" width="4.85546875" customWidth="1"/>
    <col min="8" max="8" width="5.140625" customWidth="1"/>
    <col min="9" max="9" width="8.28515625" customWidth="1"/>
    <col min="10" max="12" width="3.7109375" customWidth="1"/>
    <col min="13" max="13" width="4.140625" customWidth="1"/>
    <col min="14" max="14" width="6" customWidth="1"/>
    <col min="15" max="18" width="3.7109375" customWidth="1"/>
    <col min="19" max="19" width="6.28515625" customWidth="1"/>
    <col min="20" max="23" width="3.7109375" customWidth="1"/>
    <col min="24" max="24" width="6.7109375" customWidth="1"/>
    <col min="25" max="28" width="3.7109375" customWidth="1"/>
    <col min="29" max="29" width="6.42578125" customWidth="1"/>
    <col min="30" max="30" width="3.85546875" customWidth="1"/>
    <col min="31" max="31" width="4" customWidth="1"/>
    <col min="32" max="33" width="3.7109375" customWidth="1"/>
    <col min="34" max="34" width="6.7109375" customWidth="1"/>
    <col min="35" max="38" width="3.7109375" customWidth="1"/>
    <col min="39" max="39" width="7.28515625" customWidth="1"/>
    <col min="40" max="40" width="5.7109375" customWidth="1"/>
    <col min="41" max="41" width="7.42578125" customWidth="1"/>
    <col min="42" max="42" width="6.5703125" customWidth="1"/>
  </cols>
  <sheetData>
    <row r="1" spans="1:39" ht="37.5" customHeight="1" thickBot="1" x14ac:dyDescent="0.3"/>
    <row r="2" spans="1:39" ht="15" customHeight="1" x14ac:dyDescent="0.25">
      <c r="A2" s="312" t="s">
        <v>133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  <c r="Y2" s="313"/>
      <c r="Z2" s="313"/>
      <c r="AA2" s="313"/>
      <c r="AB2" s="313"/>
      <c r="AC2" s="313"/>
      <c r="AD2" s="313"/>
      <c r="AE2" s="313"/>
      <c r="AF2" s="313"/>
      <c r="AG2" s="313"/>
      <c r="AH2" s="313"/>
      <c r="AI2" s="313"/>
      <c r="AJ2" s="313"/>
      <c r="AK2" s="313"/>
      <c r="AL2" s="313"/>
      <c r="AM2" s="314"/>
    </row>
    <row r="3" spans="1:39" ht="62.25" customHeight="1" thickBot="1" x14ac:dyDescent="0.3">
      <c r="A3" s="315"/>
      <c r="B3" s="316"/>
      <c r="C3" s="316"/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6"/>
      <c r="Q3" s="316"/>
      <c r="R3" s="316"/>
      <c r="S3" s="316"/>
      <c r="T3" s="316"/>
      <c r="U3" s="316"/>
      <c r="V3" s="316"/>
      <c r="W3" s="316"/>
      <c r="X3" s="316"/>
      <c r="Y3" s="316"/>
      <c r="Z3" s="316"/>
      <c r="AA3" s="316"/>
      <c r="AB3" s="316"/>
      <c r="AC3" s="316"/>
      <c r="AD3" s="316"/>
      <c r="AE3" s="316"/>
      <c r="AF3" s="316"/>
      <c r="AG3" s="316"/>
      <c r="AH3" s="316"/>
      <c r="AI3" s="316"/>
      <c r="AJ3" s="316"/>
      <c r="AK3" s="316"/>
      <c r="AL3" s="316"/>
      <c r="AM3" s="317"/>
    </row>
    <row r="4" spans="1:39" ht="15" customHeight="1" x14ac:dyDescent="0.25">
      <c r="A4" s="318"/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  <c r="Y4" s="319"/>
      <c r="Z4" s="319"/>
      <c r="AA4" s="319"/>
      <c r="AB4" s="319"/>
      <c r="AC4" s="319"/>
      <c r="AD4" s="319"/>
      <c r="AE4" s="319"/>
      <c r="AF4" s="319"/>
      <c r="AG4" s="319"/>
      <c r="AH4" s="319"/>
      <c r="AI4" s="319"/>
      <c r="AJ4" s="319"/>
      <c r="AK4" s="319"/>
      <c r="AL4" s="319"/>
      <c r="AM4" s="320"/>
    </row>
    <row r="5" spans="1:39" ht="15.75" customHeight="1" thickBot="1" x14ac:dyDescent="0.3">
      <c r="A5" s="321"/>
      <c r="B5" s="322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3"/>
    </row>
    <row r="6" spans="1:39" ht="15.75" customHeight="1" thickBot="1" x14ac:dyDescent="0.3">
      <c r="A6" s="273" t="s">
        <v>0</v>
      </c>
      <c r="B6" s="262" t="s">
        <v>1</v>
      </c>
      <c r="C6" s="303" t="s">
        <v>2</v>
      </c>
      <c r="D6" s="303" t="s">
        <v>3</v>
      </c>
      <c r="E6" s="303" t="s">
        <v>4</v>
      </c>
      <c r="F6" s="303" t="s">
        <v>5</v>
      </c>
      <c r="G6" s="309" t="s">
        <v>6</v>
      </c>
      <c r="H6" s="292" t="s">
        <v>7</v>
      </c>
      <c r="I6" s="286" t="s">
        <v>90</v>
      </c>
      <c r="J6" s="324" t="s">
        <v>81</v>
      </c>
      <c r="K6" s="325"/>
      <c r="L6" s="325"/>
      <c r="M6" s="325"/>
      <c r="N6" s="325"/>
      <c r="O6" s="325"/>
      <c r="P6" s="325"/>
      <c r="Q6" s="325"/>
      <c r="R6" s="325"/>
      <c r="S6" s="326"/>
      <c r="T6" s="324" t="s">
        <v>82</v>
      </c>
      <c r="U6" s="325"/>
      <c r="V6" s="325"/>
      <c r="W6" s="325"/>
      <c r="X6" s="325"/>
      <c r="Y6" s="325"/>
      <c r="Z6" s="325"/>
      <c r="AA6" s="325"/>
      <c r="AB6" s="325"/>
      <c r="AC6" s="326"/>
      <c r="AD6" s="324" t="s">
        <v>83</v>
      </c>
      <c r="AE6" s="325"/>
      <c r="AF6" s="325"/>
      <c r="AG6" s="325"/>
      <c r="AH6" s="325"/>
      <c r="AI6" s="325"/>
      <c r="AJ6" s="325"/>
      <c r="AK6" s="325"/>
      <c r="AL6" s="325"/>
      <c r="AM6" s="326"/>
    </row>
    <row r="7" spans="1:39" ht="15.75" customHeight="1" thickBot="1" x14ac:dyDescent="0.3">
      <c r="A7" s="274"/>
      <c r="B7" s="263"/>
      <c r="C7" s="304"/>
      <c r="D7" s="304"/>
      <c r="E7" s="304"/>
      <c r="F7" s="304"/>
      <c r="G7" s="310"/>
      <c r="H7" s="293"/>
      <c r="I7" s="287"/>
      <c r="J7" s="327" t="s">
        <v>84</v>
      </c>
      <c r="K7" s="328"/>
      <c r="L7" s="328"/>
      <c r="M7" s="328"/>
      <c r="N7" s="329"/>
      <c r="O7" s="327" t="s">
        <v>85</v>
      </c>
      <c r="P7" s="328"/>
      <c r="Q7" s="328"/>
      <c r="R7" s="328"/>
      <c r="S7" s="329"/>
      <c r="T7" s="327" t="s">
        <v>86</v>
      </c>
      <c r="U7" s="328"/>
      <c r="V7" s="328"/>
      <c r="W7" s="328"/>
      <c r="X7" s="329"/>
      <c r="Y7" s="327" t="s">
        <v>87</v>
      </c>
      <c r="Z7" s="328"/>
      <c r="AA7" s="328"/>
      <c r="AB7" s="328"/>
      <c r="AC7" s="329"/>
      <c r="AD7" s="327" t="s">
        <v>88</v>
      </c>
      <c r="AE7" s="328"/>
      <c r="AF7" s="328"/>
      <c r="AG7" s="328"/>
      <c r="AH7" s="329"/>
      <c r="AI7" s="327" t="s">
        <v>89</v>
      </c>
      <c r="AJ7" s="328"/>
      <c r="AK7" s="328"/>
      <c r="AL7" s="328"/>
      <c r="AM7" s="329"/>
    </row>
    <row r="8" spans="1:39" ht="15" customHeight="1" x14ac:dyDescent="0.25">
      <c r="A8" s="274"/>
      <c r="B8" s="263"/>
      <c r="C8" s="304"/>
      <c r="D8" s="304"/>
      <c r="E8" s="304"/>
      <c r="F8" s="304"/>
      <c r="G8" s="310"/>
      <c r="H8" s="293"/>
      <c r="I8" s="287"/>
      <c r="J8" s="295"/>
      <c r="K8" s="296"/>
      <c r="L8" s="296"/>
      <c r="M8" s="297" t="s">
        <v>7</v>
      </c>
      <c r="N8" s="277" t="s">
        <v>8</v>
      </c>
      <c r="O8" s="296"/>
      <c r="P8" s="296"/>
      <c r="Q8" s="296"/>
      <c r="R8" s="297" t="s">
        <v>7</v>
      </c>
      <c r="S8" s="277" t="s">
        <v>8</v>
      </c>
      <c r="T8" s="296"/>
      <c r="U8" s="296"/>
      <c r="V8" s="296"/>
      <c r="W8" s="297" t="s">
        <v>7</v>
      </c>
      <c r="X8" s="277" t="s">
        <v>8</v>
      </c>
      <c r="Y8" s="296"/>
      <c r="Z8" s="296"/>
      <c r="AA8" s="296"/>
      <c r="AB8" s="297" t="s">
        <v>7</v>
      </c>
      <c r="AC8" s="277" t="s">
        <v>8</v>
      </c>
      <c r="AD8" s="296"/>
      <c r="AE8" s="296"/>
      <c r="AF8" s="296"/>
      <c r="AG8" s="297" t="s">
        <v>9</v>
      </c>
      <c r="AH8" s="277" t="s">
        <v>8</v>
      </c>
      <c r="AI8" s="296"/>
      <c r="AJ8" s="296"/>
      <c r="AK8" s="296"/>
      <c r="AL8" s="297" t="s">
        <v>7</v>
      </c>
      <c r="AM8" s="277" t="s">
        <v>8</v>
      </c>
    </row>
    <row r="9" spans="1:39" ht="61.5" customHeight="1" thickBot="1" x14ac:dyDescent="0.3">
      <c r="A9" s="275"/>
      <c r="B9" s="264"/>
      <c r="C9" s="305"/>
      <c r="D9" s="305"/>
      <c r="E9" s="305"/>
      <c r="F9" s="305"/>
      <c r="G9" s="311"/>
      <c r="H9" s="294"/>
      <c r="I9" s="288"/>
      <c r="J9" s="172" t="s">
        <v>10</v>
      </c>
      <c r="K9" s="173" t="s">
        <v>4</v>
      </c>
      <c r="L9" s="174" t="s">
        <v>11</v>
      </c>
      <c r="M9" s="298"/>
      <c r="N9" s="278"/>
      <c r="O9" s="175" t="s">
        <v>10</v>
      </c>
      <c r="P9" s="173" t="s">
        <v>4</v>
      </c>
      <c r="Q9" s="174" t="s">
        <v>11</v>
      </c>
      <c r="R9" s="298"/>
      <c r="S9" s="278"/>
      <c r="T9" s="175" t="s">
        <v>10</v>
      </c>
      <c r="U9" s="173" t="s">
        <v>4</v>
      </c>
      <c r="V9" s="174" t="s">
        <v>11</v>
      </c>
      <c r="W9" s="298"/>
      <c r="X9" s="278"/>
      <c r="Y9" s="175" t="s">
        <v>10</v>
      </c>
      <c r="Z9" s="173" t="s">
        <v>4</v>
      </c>
      <c r="AA9" s="174" t="s">
        <v>11</v>
      </c>
      <c r="AB9" s="298"/>
      <c r="AC9" s="278"/>
      <c r="AD9" s="175" t="s">
        <v>10</v>
      </c>
      <c r="AE9" s="173" t="s">
        <v>4</v>
      </c>
      <c r="AF9" s="174" t="s">
        <v>11</v>
      </c>
      <c r="AG9" s="298"/>
      <c r="AH9" s="278"/>
      <c r="AI9" s="175" t="s">
        <v>10</v>
      </c>
      <c r="AJ9" s="173" t="s">
        <v>4</v>
      </c>
      <c r="AK9" s="174" t="s">
        <v>11</v>
      </c>
      <c r="AL9" s="298"/>
      <c r="AM9" s="278"/>
    </row>
    <row r="10" spans="1:39" ht="15.75" customHeight="1" thickBot="1" x14ac:dyDescent="0.3">
      <c r="A10" s="283" t="s">
        <v>128</v>
      </c>
      <c r="B10" s="284"/>
      <c r="C10" s="284"/>
      <c r="D10" s="284"/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284"/>
      <c r="P10" s="284"/>
      <c r="Q10" s="284"/>
      <c r="R10" s="284"/>
      <c r="S10" s="284"/>
      <c r="T10" s="284"/>
      <c r="U10" s="284"/>
      <c r="V10" s="284"/>
      <c r="W10" s="284"/>
      <c r="X10" s="284"/>
      <c r="Y10" s="284"/>
      <c r="Z10" s="284"/>
      <c r="AA10" s="284"/>
      <c r="AB10" s="284"/>
      <c r="AC10" s="284"/>
      <c r="AD10" s="284"/>
      <c r="AE10" s="284"/>
      <c r="AF10" s="284"/>
      <c r="AG10" s="284"/>
      <c r="AH10" s="284"/>
      <c r="AI10" s="284"/>
      <c r="AJ10" s="284"/>
      <c r="AK10" s="284"/>
      <c r="AL10" s="284"/>
      <c r="AM10" s="285"/>
    </row>
    <row r="11" spans="1:39" ht="20.25" customHeight="1" x14ac:dyDescent="0.25">
      <c r="A11" s="161">
        <v>1</v>
      </c>
      <c r="B11" s="2" t="s">
        <v>12</v>
      </c>
      <c r="C11" s="3">
        <v>10</v>
      </c>
      <c r="D11" s="4">
        <v>10</v>
      </c>
      <c r="E11" s="4"/>
      <c r="F11" s="6"/>
      <c r="G11" s="115" t="s">
        <v>13</v>
      </c>
      <c r="H11" s="120">
        <v>2</v>
      </c>
      <c r="I11" s="121"/>
      <c r="J11" s="4">
        <v>10</v>
      </c>
      <c r="K11" s="8"/>
      <c r="L11" s="122"/>
      <c r="M11" s="121">
        <v>2</v>
      </c>
      <c r="N11" s="121"/>
      <c r="O11" s="4"/>
      <c r="P11" s="8"/>
      <c r="Q11" s="122"/>
      <c r="R11" s="121"/>
      <c r="S11" s="121"/>
      <c r="T11" s="4"/>
      <c r="U11" s="8"/>
      <c r="V11" s="122"/>
      <c r="W11" s="121"/>
      <c r="X11" s="121"/>
      <c r="Y11" s="4"/>
      <c r="Z11" s="8"/>
      <c r="AA11" s="122"/>
      <c r="AB11" s="121"/>
      <c r="AC11" s="121"/>
      <c r="AD11" s="9"/>
      <c r="AE11" s="10"/>
      <c r="AF11" s="123"/>
      <c r="AG11" s="124"/>
      <c r="AH11" s="124"/>
      <c r="AI11" s="9"/>
      <c r="AJ11" s="10"/>
      <c r="AK11" s="123"/>
      <c r="AL11" s="124"/>
      <c r="AM11" s="125"/>
    </row>
    <row r="12" spans="1:39" ht="20.25" customHeight="1" x14ac:dyDescent="0.25">
      <c r="A12" s="162">
        <v>2</v>
      </c>
      <c r="B12" s="12" t="s">
        <v>14</v>
      </c>
      <c r="C12" s="99">
        <v>20</v>
      </c>
      <c r="D12" s="17">
        <v>20</v>
      </c>
      <c r="E12" s="17"/>
      <c r="F12" s="16"/>
      <c r="G12" s="116" t="s">
        <v>15</v>
      </c>
      <c r="H12" s="126">
        <v>2</v>
      </c>
      <c r="I12" s="7"/>
      <c r="J12" s="17"/>
      <c r="K12" s="18"/>
      <c r="L12" s="113"/>
      <c r="M12" s="7"/>
      <c r="N12" s="7"/>
      <c r="O12" s="17"/>
      <c r="P12" s="18"/>
      <c r="Q12" s="113"/>
      <c r="R12" s="7"/>
      <c r="S12" s="7"/>
      <c r="T12" s="17"/>
      <c r="U12" s="18"/>
      <c r="V12" s="113"/>
      <c r="W12" s="7"/>
      <c r="X12" s="7"/>
      <c r="Y12" s="17"/>
      <c r="Z12" s="18"/>
      <c r="AA12" s="113"/>
      <c r="AB12" s="7"/>
      <c r="AC12" s="7"/>
      <c r="AD12" s="19">
        <v>20</v>
      </c>
      <c r="AE12" s="20"/>
      <c r="AF12" s="98"/>
      <c r="AG12" s="11">
        <v>2</v>
      </c>
      <c r="AH12" s="11"/>
      <c r="AI12" s="19"/>
      <c r="AJ12" s="20"/>
      <c r="AK12" s="98"/>
      <c r="AL12" s="11"/>
      <c r="AM12" s="127"/>
    </row>
    <row r="13" spans="1:39" ht="20.25" customHeight="1" x14ac:dyDescent="0.25">
      <c r="A13" s="162">
        <v>3</v>
      </c>
      <c r="B13" s="15" t="s">
        <v>16</v>
      </c>
      <c r="C13" s="99">
        <v>15</v>
      </c>
      <c r="D13" s="17">
        <v>15</v>
      </c>
      <c r="E13" s="17"/>
      <c r="F13" s="16"/>
      <c r="G13" s="34" t="s">
        <v>15</v>
      </c>
      <c r="H13" s="126">
        <v>2</v>
      </c>
      <c r="I13" s="7"/>
      <c r="J13" s="17">
        <v>15</v>
      </c>
      <c r="K13" s="18"/>
      <c r="L13" s="113"/>
      <c r="M13" s="7">
        <v>2</v>
      </c>
      <c r="N13" s="7"/>
      <c r="O13" s="17"/>
      <c r="P13" s="18"/>
      <c r="Q13" s="113"/>
      <c r="R13" s="7"/>
      <c r="S13" s="7"/>
      <c r="T13" s="17"/>
      <c r="U13" s="18"/>
      <c r="V13" s="113"/>
      <c r="W13" s="7"/>
      <c r="X13" s="7"/>
      <c r="Y13" s="17"/>
      <c r="Z13" s="18"/>
      <c r="AA13" s="113"/>
      <c r="AB13" s="7"/>
      <c r="AC13" s="7"/>
      <c r="AD13" s="19"/>
      <c r="AE13" s="20"/>
      <c r="AF13" s="98"/>
      <c r="AG13" s="11"/>
      <c r="AH13" s="11"/>
      <c r="AI13" s="19"/>
      <c r="AJ13" s="20"/>
      <c r="AK13" s="98"/>
      <c r="AL13" s="11"/>
      <c r="AM13" s="127"/>
    </row>
    <row r="14" spans="1:39" ht="20.25" customHeight="1" x14ac:dyDescent="0.25">
      <c r="A14" s="162">
        <v>4</v>
      </c>
      <c r="B14" s="15" t="s">
        <v>17</v>
      </c>
      <c r="C14" s="99">
        <v>20</v>
      </c>
      <c r="D14" s="17">
        <v>12</v>
      </c>
      <c r="E14" s="17">
        <v>8</v>
      </c>
      <c r="F14" s="16"/>
      <c r="G14" s="34" t="s">
        <v>13</v>
      </c>
      <c r="H14" s="126">
        <v>4</v>
      </c>
      <c r="I14" s="7" t="s">
        <v>18</v>
      </c>
      <c r="J14" s="17">
        <v>12</v>
      </c>
      <c r="K14" s="18">
        <v>8</v>
      </c>
      <c r="L14" s="113"/>
      <c r="M14" s="7">
        <v>4</v>
      </c>
      <c r="N14" s="7" t="s">
        <v>96</v>
      </c>
      <c r="O14" s="17"/>
      <c r="P14" s="18"/>
      <c r="Q14" s="113"/>
      <c r="R14" s="7"/>
      <c r="S14" s="7"/>
      <c r="T14" s="17"/>
      <c r="U14" s="18"/>
      <c r="V14" s="113"/>
      <c r="W14" s="7"/>
      <c r="X14" s="7"/>
      <c r="Y14" s="17"/>
      <c r="Z14" s="18"/>
      <c r="AA14" s="113"/>
      <c r="AB14" s="7"/>
      <c r="AC14" s="7"/>
      <c r="AD14" s="19"/>
      <c r="AE14" s="20"/>
      <c r="AF14" s="98"/>
      <c r="AG14" s="11"/>
      <c r="AH14" s="11"/>
      <c r="AI14" s="19"/>
      <c r="AJ14" s="20"/>
      <c r="AK14" s="98"/>
      <c r="AL14" s="11"/>
      <c r="AM14" s="127"/>
    </row>
    <row r="15" spans="1:39" ht="20.25" customHeight="1" x14ac:dyDescent="0.25">
      <c r="A15" s="162">
        <v>5</v>
      </c>
      <c r="B15" s="15" t="s">
        <v>80</v>
      </c>
      <c r="C15" s="99">
        <v>10</v>
      </c>
      <c r="D15" s="17">
        <v>10</v>
      </c>
      <c r="E15" s="17"/>
      <c r="F15" s="16"/>
      <c r="G15" s="34" t="s">
        <v>15</v>
      </c>
      <c r="H15" s="126">
        <v>2</v>
      </c>
      <c r="I15" s="7"/>
      <c r="J15" s="17"/>
      <c r="K15" s="18"/>
      <c r="L15" s="113"/>
      <c r="M15" s="7"/>
      <c r="N15" s="7"/>
      <c r="O15" s="17">
        <v>10</v>
      </c>
      <c r="P15" s="18"/>
      <c r="Q15" s="113"/>
      <c r="R15" s="7">
        <v>2</v>
      </c>
      <c r="S15" s="7"/>
      <c r="T15" s="17"/>
      <c r="U15" s="18"/>
      <c r="V15" s="113"/>
      <c r="W15" s="7"/>
      <c r="X15" s="7"/>
      <c r="Y15" s="17"/>
      <c r="Z15" s="18"/>
      <c r="AA15" s="113"/>
      <c r="AB15" s="7"/>
      <c r="AC15" s="7"/>
      <c r="AD15" s="19"/>
      <c r="AE15" s="20"/>
      <c r="AF15" s="98"/>
      <c r="AG15" s="11"/>
      <c r="AH15" s="11"/>
      <c r="AI15" s="19"/>
      <c r="AJ15" s="20"/>
      <c r="AK15" s="98"/>
      <c r="AL15" s="11"/>
      <c r="AM15" s="176"/>
    </row>
    <row r="16" spans="1:39" ht="20.25" customHeight="1" x14ac:dyDescent="0.25">
      <c r="A16" s="162">
        <v>6</v>
      </c>
      <c r="B16" s="15" t="s">
        <v>19</v>
      </c>
      <c r="C16" s="99">
        <v>72</v>
      </c>
      <c r="D16" s="17"/>
      <c r="E16" s="17"/>
      <c r="F16" s="16">
        <v>72</v>
      </c>
      <c r="G16" s="117" t="s">
        <v>13</v>
      </c>
      <c r="H16" s="128">
        <v>8</v>
      </c>
      <c r="I16" s="11"/>
      <c r="J16" s="19"/>
      <c r="K16" s="20"/>
      <c r="L16" s="113"/>
      <c r="M16" s="7"/>
      <c r="N16" s="7"/>
      <c r="O16" s="17"/>
      <c r="P16" s="18"/>
      <c r="Q16" s="113"/>
      <c r="R16" s="7"/>
      <c r="S16" s="7"/>
      <c r="T16" s="17"/>
      <c r="U16" s="18"/>
      <c r="V16" s="113">
        <v>18</v>
      </c>
      <c r="W16" s="7">
        <v>2</v>
      </c>
      <c r="X16" s="7"/>
      <c r="Y16" s="17"/>
      <c r="Z16" s="18"/>
      <c r="AA16" s="113">
        <v>18</v>
      </c>
      <c r="AB16" s="7">
        <v>2</v>
      </c>
      <c r="AC16" s="7"/>
      <c r="AD16" s="19"/>
      <c r="AE16" s="20"/>
      <c r="AF16" s="19">
        <v>18</v>
      </c>
      <c r="AG16" s="11">
        <v>2</v>
      </c>
      <c r="AH16" s="11"/>
      <c r="AI16" s="19"/>
      <c r="AJ16" s="20"/>
      <c r="AK16" s="19">
        <v>18</v>
      </c>
      <c r="AL16" s="11">
        <v>2</v>
      </c>
      <c r="AM16" s="127"/>
    </row>
    <row r="17" spans="1:39" ht="20.25" customHeight="1" x14ac:dyDescent="0.25">
      <c r="A17" s="162">
        <v>7</v>
      </c>
      <c r="B17" s="21" t="s">
        <v>20</v>
      </c>
      <c r="C17" s="99">
        <v>18</v>
      </c>
      <c r="D17" s="17"/>
      <c r="E17" s="17"/>
      <c r="F17" s="16">
        <v>18</v>
      </c>
      <c r="G17" s="118" t="s">
        <v>15</v>
      </c>
      <c r="H17" s="128">
        <v>2</v>
      </c>
      <c r="I17" s="11"/>
      <c r="J17" s="19"/>
      <c r="K17" s="20"/>
      <c r="L17" s="113"/>
      <c r="M17" s="7"/>
      <c r="N17" s="7"/>
      <c r="O17" s="17"/>
      <c r="P17" s="18"/>
      <c r="Q17" s="113"/>
      <c r="R17" s="7"/>
      <c r="S17" s="7"/>
      <c r="T17" s="17"/>
      <c r="U17" s="18"/>
      <c r="V17" s="113"/>
      <c r="W17" s="7"/>
      <c r="X17" s="7"/>
      <c r="Y17" s="17"/>
      <c r="Z17" s="18"/>
      <c r="AA17" s="113"/>
      <c r="AB17" s="7"/>
      <c r="AC17" s="7"/>
      <c r="AD17" s="19"/>
      <c r="AE17" s="20"/>
      <c r="AF17" s="19">
        <v>18</v>
      </c>
      <c r="AG17" s="11">
        <v>2</v>
      </c>
      <c r="AH17" s="11"/>
      <c r="AI17" s="19"/>
      <c r="AJ17" s="20"/>
      <c r="AK17" s="19"/>
      <c r="AL17" s="11"/>
      <c r="AM17" s="127"/>
    </row>
    <row r="18" spans="1:39" ht="20.25" customHeight="1" x14ac:dyDescent="0.25">
      <c r="A18" s="162">
        <v>8</v>
      </c>
      <c r="B18" s="21" t="s">
        <v>21</v>
      </c>
      <c r="C18" s="99">
        <v>10</v>
      </c>
      <c r="D18" s="17">
        <v>10</v>
      </c>
      <c r="E18" s="17"/>
      <c r="F18" s="16"/>
      <c r="G18" s="118" t="s">
        <v>22</v>
      </c>
      <c r="H18" s="128">
        <v>1</v>
      </c>
      <c r="I18" s="11"/>
      <c r="J18" s="19"/>
      <c r="K18" s="20"/>
      <c r="L18" s="113"/>
      <c r="M18" s="7"/>
      <c r="N18" s="7"/>
      <c r="O18" s="17"/>
      <c r="P18" s="18"/>
      <c r="Q18" s="113"/>
      <c r="R18" s="7"/>
      <c r="S18" s="7"/>
      <c r="T18" s="17"/>
      <c r="U18" s="18"/>
      <c r="V18" s="113"/>
      <c r="W18" s="7"/>
      <c r="X18" s="7"/>
      <c r="Y18" s="17"/>
      <c r="Z18" s="18"/>
      <c r="AA18" s="113"/>
      <c r="AB18" s="7"/>
      <c r="AC18" s="7"/>
      <c r="AD18" s="19">
        <v>10</v>
      </c>
      <c r="AE18" s="20"/>
      <c r="AF18" s="19"/>
      <c r="AG18" s="11">
        <v>1</v>
      </c>
      <c r="AH18" s="11"/>
      <c r="AI18" s="19"/>
      <c r="AJ18" s="20"/>
      <c r="AK18" s="19"/>
      <c r="AL18" s="11"/>
      <c r="AM18" s="127"/>
    </row>
    <row r="19" spans="1:39" ht="20.25" customHeight="1" thickBot="1" x14ac:dyDescent="0.3">
      <c r="A19" s="163">
        <v>9</v>
      </c>
      <c r="B19" s="21" t="s">
        <v>23</v>
      </c>
      <c r="C19" s="114">
        <v>40</v>
      </c>
      <c r="D19" s="26"/>
      <c r="E19" s="26"/>
      <c r="F19" s="23">
        <v>40</v>
      </c>
      <c r="G19" s="119" t="s">
        <v>22</v>
      </c>
      <c r="H19" s="129">
        <v>10</v>
      </c>
      <c r="I19" s="130"/>
      <c r="J19" s="24"/>
      <c r="K19" s="25"/>
      <c r="L19" s="131"/>
      <c r="M19" s="130"/>
      <c r="N19" s="130"/>
      <c r="O19" s="26"/>
      <c r="P19" s="27"/>
      <c r="Q19" s="132"/>
      <c r="R19" s="133"/>
      <c r="S19" s="133"/>
      <c r="T19" s="26"/>
      <c r="U19" s="27"/>
      <c r="V19" s="132"/>
      <c r="W19" s="133"/>
      <c r="X19" s="133"/>
      <c r="Y19" s="26"/>
      <c r="Z19" s="27"/>
      <c r="AA19" s="132"/>
      <c r="AB19" s="133"/>
      <c r="AC19" s="133"/>
      <c r="AD19" s="24"/>
      <c r="AE19" s="25"/>
      <c r="AF19" s="24">
        <v>20</v>
      </c>
      <c r="AG19" s="130">
        <v>2</v>
      </c>
      <c r="AH19" s="130"/>
      <c r="AI19" s="24"/>
      <c r="AJ19" s="25"/>
      <c r="AK19" s="24">
        <v>20</v>
      </c>
      <c r="AL19" s="130">
        <v>8</v>
      </c>
      <c r="AM19" s="134"/>
    </row>
    <row r="20" spans="1:39" ht="15.75" thickBot="1" x14ac:dyDescent="0.3">
      <c r="A20" s="281" t="s">
        <v>24</v>
      </c>
      <c r="B20" s="282"/>
      <c r="C20" s="208">
        <f>SUM(C11:C19)</f>
        <v>215</v>
      </c>
      <c r="D20" s="209">
        <f>SUM(D11:D19)</f>
        <v>77</v>
      </c>
      <c r="E20" s="209">
        <f>SUM(E11:E19)</f>
        <v>8</v>
      </c>
      <c r="F20" s="210">
        <f>SUM(F11:F19)</f>
        <v>130</v>
      </c>
      <c r="G20" s="177"/>
      <c r="H20" s="178">
        <f>SUM(H11:H19)</f>
        <v>33</v>
      </c>
      <c r="I20" s="180" t="s">
        <v>114</v>
      </c>
      <c r="J20" s="179">
        <f>SUM(J11:J19)</f>
        <v>37</v>
      </c>
      <c r="K20" s="179">
        <f>SUM(K11:K19)</f>
        <v>8</v>
      </c>
      <c r="L20" s="179">
        <f t="shared" ref="L20:AL20" si="0">SUM(L11:L19)</f>
        <v>0</v>
      </c>
      <c r="M20" s="178">
        <f>SUM(M11:M19)</f>
        <v>8</v>
      </c>
      <c r="N20" s="180" t="s">
        <v>112</v>
      </c>
      <c r="O20" s="179">
        <f>SUM(O11:O19)</f>
        <v>10</v>
      </c>
      <c r="P20" s="179">
        <f>SUM(P11:P19)</f>
        <v>0</v>
      </c>
      <c r="Q20" s="179">
        <f t="shared" si="0"/>
        <v>0</v>
      </c>
      <c r="R20" s="178">
        <f t="shared" si="0"/>
        <v>2</v>
      </c>
      <c r="S20" s="180">
        <v>2</v>
      </c>
      <c r="T20" s="179"/>
      <c r="U20" s="179"/>
      <c r="V20" s="179">
        <f t="shared" si="0"/>
        <v>18</v>
      </c>
      <c r="W20" s="178">
        <f t="shared" si="0"/>
        <v>2</v>
      </c>
      <c r="X20" s="181">
        <v>2</v>
      </c>
      <c r="Y20" s="179"/>
      <c r="Z20" s="179"/>
      <c r="AA20" s="179">
        <f t="shared" si="0"/>
        <v>18</v>
      </c>
      <c r="AB20" s="178">
        <f t="shared" si="0"/>
        <v>2</v>
      </c>
      <c r="AC20" s="181">
        <v>2</v>
      </c>
      <c r="AD20" s="179">
        <f>SUM(AD11:AD19)</f>
        <v>30</v>
      </c>
      <c r="AE20" s="179"/>
      <c r="AF20" s="179">
        <f t="shared" si="0"/>
        <v>56</v>
      </c>
      <c r="AG20" s="178">
        <f t="shared" si="0"/>
        <v>9</v>
      </c>
      <c r="AH20" s="179" t="s">
        <v>113</v>
      </c>
      <c r="AI20" s="179"/>
      <c r="AJ20" s="179"/>
      <c r="AK20" s="179">
        <f t="shared" si="0"/>
        <v>38</v>
      </c>
      <c r="AL20" s="178">
        <f t="shared" si="0"/>
        <v>10</v>
      </c>
      <c r="AM20" s="182">
        <v>10</v>
      </c>
    </row>
    <row r="21" spans="1:39" ht="15.75" customHeight="1" thickBot="1" x14ac:dyDescent="0.3">
      <c r="A21" s="283" t="s">
        <v>129</v>
      </c>
      <c r="B21" s="284"/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4"/>
      <c r="P21" s="284"/>
      <c r="Q21" s="284"/>
      <c r="R21" s="284"/>
      <c r="S21" s="284"/>
      <c r="T21" s="284"/>
      <c r="U21" s="284"/>
      <c r="V21" s="284"/>
      <c r="W21" s="284"/>
      <c r="X21" s="284"/>
      <c r="Y21" s="284"/>
      <c r="Z21" s="284"/>
      <c r="AA21" s="284"/>
      <c r="AB21" s="284"/>
      <c r="AC21" s="284"/>
      <c r="AD21" s="284"/>
      <c r="AE21" s="284"/>
      <c r="AF21" s="284"/>
      <c r="AG21" s="284"/>
      <c r="AH21" s="284"/>
      <c r="AI21" s="284"/>
      <c r="AJ21" s="284"/>
      <c r="AK21" s="284"/>
      <c r="AL21" s="284"/>
      <c r="AM21" s="285"/>
    </row>
    <row r="22" spans="1:39" ht="21.6" customHeight="1" x14ac:dyDescent="0.25">
      <c r="A22" s="115">
        <v>10</v>
      </c>
      <c r="B22" s="211" t="s">
        <v>25</v>
      </c>
      <c r="C22" s="3">
        <v>25</v>
      </c>
      <c r="D22" s="4">
        <v>9</v>
      </c>
      <c r="E22" s="5">
        <v>6</v>
      </c>
      <c r="F22" s="5">
        <v>10</v>
      </c>
      <c r="G22" s="198" t="s">
        <v>13</v>
      </c>
      <c r="H22" s="194">
        <v>4</v>
      </c>
      <c r="I22" s="7" t="s">
        <v>56</v>
      </c>
      <c r="J22" s="4"/>
      <c r="K22" s="8"/>
      <c r="L22" s="136"/>
      <c r="M22" s="121"/>
      <c r="N22" s="121"/>
      <c r="O22" s="4"/>
      <c r="P22" s="8"/>
      <c r="Q22" s="136"/>
      <c r="R22" s="121"/>
      <c r="S22" s="121"/>
      <c r="T22" s="4">
        <v>9</v>
      </c>
      <c r="U22" s="8">
        <v>6</v>
      </c>
      <c r="V22" s="136">
        <v>10</v>
      </c>
      <c r="W22" s="121">
        <v>4</v>
      </c>
      <c r="X22" s="7" t="s">
        <v>56</v>
      </c>
      <c r="Y22" s="4"/>
      <c r="Z22" s="8"/>
      <c r="AA22" s="136"/>
      <c r="AB22" s="121"/>
      <c r="AC22" s="121"/>
      <c r="AD22" s="9"/>
      <c r="AE22" s="10"/>
      <c r="AF22" s="123"/>
      <c r="AG22" s="124"/>
      <c r="AH22" s="124"/>
      <c r="AI22" s="9"/>
      <c r="AJ22" s="10"/>
      <c r="AK22" s="123"/>
      <c r="AL22" s="124"/>
      <c r="AM22" s="125"/>
    </row>
    <row r="23" spans="1:39" ht="20.25" customHeight="1" x14ac:dyDescent="0.25">
      <c r="A23" s="34">
        <v>11</v>
      </c>
      <c r="B23" s="191" t="s">
        <v>26</v>
      </c>
      <c r="C23" s="193">
        <v>30</v>
      </c>
      <c r="D23" s="14">
        <v>10</v>
      </c>
      <c r="E23" s="13">
        <v>8</v>
      </c>
      <c r="F23" s="13">
        <v>12</v>
      </c>
      <c r="G23" s="32" t="s">
        <v>13</v>
      </c>
      <c r="H23" s="195">
        <v>6</v>
      </c>
      <c r="I23" s="7" t="s">
        <v>39</v>
      </c>
      <c r="J23" s="17"/>
      <c r="K23" s="18"/>
      <c r="L23" s="52"/>
      <c r="M23" s="7"/>
      <c r="N23" s="7"/>
      <c r="O23" s="17"/>
      <c r="P23" s="18"/>
      <c r="Q23" s="52"/>
      <c r="R23" s="7"/>
      <c r="S23" s="7"/>
      <c r="T23" s="17">
        <v>10</v>
      </c>
      <c r="U23" s="18">
        <v>8</v>
      </c>
      <c r="V23" s="52">
        <v>12</v>
      </c>
      <c r="W23" s="7">
        <v>6</v>
      </c>
      <c r="X23" s="7" t="s">
        <v>39</v>
      </c>
      <c r="Y23" s="17"/>
      <c r="Z23" s="18"/>
      <c r="AA23" s="52"/>
      <c r="AB23" s="7"/>
      <c r="AC23" s="7"/>
      <c r="AD23" s="19"/>
      <c r="AE23" s="20"/>
      <c r="AF23" s="98"/>
      <c r="AG23" s="11"/>
      <c r="AH23" s="11"/>
      <c r="AI23" s="19"/>
      <c r="AJ23" s="20"/>
      <c r="AK23" s="98"/>
      <c r="AL23" s="11"/>
      <c r="AM23" s="127"/>
    </row>
    <row r="24" spans="1:39" ht="20.25" customHeight="1" x14ac:dyDescent="0.25">
      <c r="A24" s="34">
        <v>12</v>
      </c>
      <c r="B24" s="191" t="s">
        <v>27</v>
      </c>
      <c r="C24" s="193">
        <v>15</v>
      </c>
      <c r="D24" s="14">
        <v>9</v>
      </c>
      <c r="E24" s="13">
        <v>6</v>
      </c>
      <c r="F24" s="13"/>
      <c r="G24" s="32" t="s">
        <v>13</v>
      </c>
      <c r="H24" s="195">
        <v>4</v>
      </c>
      <c r="I24" s="7" t="s">
        <v>96</v>
      </c>
      <c r="J24" s="17"/>
      <c r="K24" s="18"/>
      <c r="L24" s="52"/>
      <c r="M24" s="7"/>
      <c r="N24" s="7"/>
      <c r="O24" s="17"/>
      <c r="P24" s="18"/>
      <c r="Q24" s="52"/>
      <c r="R24" s="7"/>
      <c r="S24" s="7"/>
      <c r="T24" s="17">
        <v>9</v>
      </c>
      <c r="U24" s="18">
        <v>6</v>
      </c>
      <c r="V24" s="52"/>
      <c r="W24" s="7">
        <v>4</v>
      </c>
      <c r="X24" s="7" t="s">
        <v>96</v>
      </c>
      <c r="Y24" s="17"/>
      <c r="Z24" s="18"/>
      <c r="AA24" s="52"/>
      <c r="AB24" s="7"/>
      <c r="AC24" s="7"/>
      <c r="AD24" s="19"/>
      <c r="AE24" s="20"/>
      <c r="AF24" s="98"/>
      <c r="AG24" s="11"/>
      <c r="AH24" s="11"/>
      <c r="AI24" s="19"/>
      <c r="AJ24" s="20"/>
      <c r="AK24" s="98"/>
      <c r="AL24" s="11"/>
      <c r="AM24" s="127"/>
    </row>
    <row r="25" spans="1:39" ht="20.25" customHeight="1" x14ac:dyDescent="0.25">
      <c r="A25" s="34">
        <v>13</v>
      </c>
      <c r="B25" s="191" t="s">
        <v>29</v>
      </c>
      <c r="C25" s="193">
        <v>20</v>
      </c>
      <c r="D25" s="14">
        <v>10</v>
      </c>
      <c r="E25" s="13"/>
      <c r="F25" s="13">
        <v>10</v>
      </c>
      <c r="G25" s="32" t="s">
        <v>13</v>
      </c>
      <c r="H25" s="195">
        <v>4</v>
      </c>
      <c r="I25" s="7" t="s">
        <v>96</v>
      </c>
      <c r="J25" s="17"/>
      <c r="K25" s="18"/>
      <c r="L25" s="52"/>
      <c r="M25" s="7"/>
      <c r="N25" s="7"/>
      <c r="O25" s="17"/>
      <c r="P25" s="18"/>
      <c r="Q25" s="52"/>
      <c r="R25" s="7"/>
      <c r="S25" s="7"/>
      <c r="T25" s="17"/>
      <c r="U25" s="18"/>
      <c r="V25" s="52"/>
      <c r="W25" s="7"/>
      <c r="X25" s="7"/>
      <c r="Y25" s="17">
        <v>10</v>
      </c>
      <c r="Z25" s="18"/>
      <c r="AA25" s="52">
        <v>10</v>
      </c>
      <c r="AB25" s="7">
        <v>4</v>
      </c>
      <c r="AC25" s="7" t="s">
        <v>96</v>
      </c>
      <c r="AD25" s="19"/>
      <c r="AE25" s="20"/>
      <c r="AF25" s="98"/>
      <c r="AG25" s="11"/>
      <c r="AH25" s="11"/>
      <c r="AI25" s="19"/>
      <c r="AJ25" s="20"/>
      <c r="AK25" s="98"/>
      <c r="AL25" s="11"/>
      <c r="AM25" s="127"/>
    </row>
    <row r="26" spans="1:39" ht="20.25" customHeight="1" x14ac:dyDescent="0.25">
      <c r="A26" s="34">
        <v>14</v>
      </c>
      <c r="B26" s="191" t="s">
        <v>30</v>
      </c>
      <c r="C26" s="193">
        <v>25</v>
      </c>
      <c r="D26" s="14">
        <v>15</v>
      </c>
      <c r="E26" s="13">
        <v>10</v>
      </c>
      <c r="F26" s="13"/>
      <c r="G26" s="32" t="s">
        <v>13</v>
      </c>
      <c r="H26" s="195">
        <v>4</v>
      </c>
      <c r="I26" s="7" t="s">
        <v>28</v>
      </c>
      <c r="J26" s="17"/>
      <c r="K26" s="18"/>
      <c r="L26" s="52"/>
      <c r="M26" s="7"/>
      <c r="N26" s="7"/>
      <c r="O26" s="17">
        <v>15</v>
      </c>
      <c r="P26" s="18">
        <v>10</v>
      </c>
      <c r="Q26" s="52"/>
      <c r="R26" s="7">
        <v>4</v>
      </c>
      <c r="S26" s="7" t="s">
        <v>96</v>
      </c>
      <c r="T26" s="17"/>
      <c r="U26" s="18"/>
      <c r="V26" s="52"/>
      <c r="W26" s="7"/>
      <c r="X26" s="7"/>
      <c r="Y26" s="17"/>
      <c r="Z26" s="18"/>
      <c r="AA26" s="52"/>
      <c r="AB26" s="7"/>
      <c r="AC26" s="7"/>
      <c r="AD26" s="19"/>
      <c r="AE26" s="20"/>
      <c r="AF26" s="98"/>
      <c r="AG26" s="11"/>
      <c r="AH26" s="11"/>
      <c r="AI26" s="19"/>
      <c r="AJ26" s="20"/>
      <c r="AK26" s="98"/>
      <c r="AL26" s="11"/>
      <c r="AM26" s="127"/>
    </row>
    <row r="27" spans="1:39" ht="20.25" customHeight="1" x14ac:dyDescent="0.25">
      <c r="A27" s="37">
        <v>15</v>
      </c>
      <c r="B27" s="212" t="s">
        <v>31</v>
      </c>
      <c r="C27" s="99">
        <v>15</v>
      </c>
      <c r="D27" s="17"/>
      <c r="E27" s="17"/>
      <c r="F27" s="202">
        <v>15</v>
      </c>
      <c r="G27" s="87" t="s">
        <v>15</v>
      </c>
      <c r="H27" s="196">
        <v>3</v>
      </c>
      <c r="I27" s="137">
        <v>3</v>
      </c>
      <c r="J27" s="38"/>
      <c r="K27" s="39"/>
      <c r="L27" s="138"/>
      <c r="M27" s="7"/>
      <c r="N27" s="7"/>
      <c r="O27" s="38"/>
      <c r="P27" s="39"/>
      <c r="Q27" s="138"/>
      <c r="R27" s="137"/>
      <c r="S27" s="137"/>
      <c r="T27" s="38"/>
      <c r="U27" s="39"/>
      <c r="V27" s="138"/>
      <c r="W27" s="137"/>
      <c r="X27" s="137"/>
      <c r="Y27" s="38"/>
      <c r="Z27" s="39"/>
      <c r="AA27" s="138">
        <v>15</v>
      </c>
      <c r="AB27" s="137">
        <v>3</v>
      </c>
      <c r="AC27" s="137">
        <v>3</v>
      </c>
      <c r="AD27" s="102"/>
      <c r="AE27" s="93"/>
      <c r="AF27" s="103"/>
      <c r="AG27" s="139"/>
      <c r="AH27" s="139"/>
      <c r="AI27" s="102"/>
      <c r="AJ27" s="93"/>
      <c r="AK27" s="103"/>
      <c r="AL27" s="139"/>
      <c r="AM27" s="183"/>
    </row>
    <row r="28" spans="1:39" ht="21" customHeight="1" x14ac:dyDescent="0.25">
      <c r="A28" s="34">
        <v>16</v>
      </c>
      <c r="B28" s="256" t="s">
        <v>50</v>
      </c>
      <c r="C28" s="99">
        <v>20</v>
      </c>
      <c r="D28" s="17">
        <v>10</v>
      </c>
      <c r="E28" s="112"/>
      <c r="F28" s="202">
        <v>10</v>
      </c>
      <c r="G28" s="87" t="s">
        <v>15</v>
      </c>
      <c r="H28" s="195">
        <v>3</v>
      </c>
      <c r="I28" s="203" t="s">
        <v>58</v>
      </c>
      <c r="J28" s="204">
        <v>10</v>
      </c>
      <c r="K28" s="205"/>
      <c r="L28" s="204">
        <v>10</v>
      </c>
      <c r="M28" s="7">
        <v>3</v>
      </c>
      <c r="N28" s="7" t="s">
        <v>58</v>
      </c>
      <c r="O28" s="112"/>
      <c r="P28" s="200"/>
      <c r="Q28" s="112"/>
      <c r="R28" s="199"/>
      <c r="S28" s="199"/>
      <c r="T28" s="112"/>
      <c r="U28" s="200"/>
      <c r="V28" s="112"/>
      <c r="W28" s="199"/>
      <c r="X28" s="199"/>
      <c r="Y28" s="112"/>
      <c r="Z28" s="200"/>
      <c r="AA28" s="112"/>
      <c r="AB28" s="199"/>
      <c r="AC28" s="199"/>
      <c r="AD28" s="112"/>
      <c r="AE28" s="200"/>
      <c r="AF28" s="112"/>
      <c r="AG28" s="199"/>
      <c r="AH28" s="199"/>
      <c r="AI28" s="112"/>
      <c r="AJ28" s="200"/>
      <c r="AK28" s="112"/>
      <c r="AL28" s="199"/>
      <c r="AM28" s="127"/>
    </row>
    <row r="29" spans="1:39" ht="20.25" customHeight="1" thickBot="1" x14ac:dyDescent="0.3">
      <c r="A29" s="201">
        <v>17</v>
      </c>
      <c r="B29" s="192" t="s">
        <v>33</v>
      </c>
      <c r="C29" s="206">
        <v>20</v>
      </c>
      <c r="D29" s="101">
        <v>12</v>
      </c>
      <c r="E29" s="22">
        <v>8</v>
      </c>
      <c r="F29" s="22"/>
      <c r="G29" s="87" t="s">
        <v>15</v>
      </c>
      <c r="H29" s="197">
        <v>3</v>
      </c>
      <c r="I29" s="184" t="s">
        <v>32</v>
      </c>
      <c r="J29" s="101">
        <v>12</v>
      </c>
      <c r="K29" s="185">
        <v>8</v>
      </c>
      <c r="L29" s="186"/>
      <c r="M29" s="137">
        <v>3</v>
      </c>
      <c r="N29" s="137" t="s">
        <v>32</v>
      </c>
      <c r="O29" s="101"/>
      <c r="P29" s="185"/>
      <c r="Q29" s="186"/>
      <c r="R29" s="184"/>
      <c r="S29" s="184"/>
      <c r="T29" s="101"/>
      <c r="U29" s="185"/>
      <c r="V29" s="186"/>
      <c r="W29" s="184"/>
      <c r="X29" s="184"/>
      <c r="Y29" s="101"/>
      <c r="Z29" s="185"/>
      <c r="AA29" s="186"/>
      <c r="AB29" s="184"/>
      <c r="AC29" s="184"/>
      <c r="AD29" s="187"/>
      <c r="AE29" s="188"/>
      <c r="AF29" s="189"/>
      <c r="AG29" s="190"/>
      <c r="AH29" s="190"/>
      <c r="AI29" s="187"/>
      <c r="AJ29" s="188"/>
      <c r="AK29" s="189"/>
      <c r="AL29" s="190"/>
      <c r="AM29" s="207"/>
    </row>
    <row r="30" spans="1:39" ht="20.25" customHeight="1" x14ac:dyDescent="0.25">
      <c r="A30" s="281" t="s">
        <v>24</v>
      </c>
      <c r="B30" s="282"/>
      <c r="C30" s="215">
        <f>SUM(C22:C29)</f>
        <v>170</v>
      </c>
      <c r="D30" s="216">
        <f>SUM(D22:D29)</f>
        <v>75</v>
      </c>
      <c r="E30" s="216">
        <f>SUM(E22:E29)</f>
        <v>38</v>
      </c>
      <c r="F30" s="216">
        <f>SUM(F22:F29)</f>
        <v>57</v>
      </c>
      <c r="G30" s="217"/>
      <c r="H30" s="218">
        <f>SUM(H22:H29)</f>
        <v>31</v>
      </c>
      <c r="I30" s="219" t="s">
        <v>118</v>
      </c>
      <c r="J30" s="220">
        <f>SUM(J22:J29)</f>
        <v>22</v>
      </c>
      <c r="K30" s="221">
        <f>SUM(K22:K29)</f>
        <v>8</v>
      </c>
      <c r="L30" s="217">
        <f>SUM(L22:L29)</f>
        <v>10</v>
      </c>
      <c r="M30" s="218">
        <f>SUM(M22:M29)</f>
        <v>6</v>
      </c>
      <c r="N30" s="220" t="s">
        <v>91</v>
      </c>
      <c r="O30" s="220">
        <f>SUM(O22:O29)</f>
        <v>15</v>
      </c>
      <c r="P30" s="221">
        <f>SUM(P22:P29)</f>
        <v>10</v>
      </c>
      <c r="Q30" s="217">
        <f>SUM(Q22:Q29)</f>
        <v>0</v>
      </c>
      <c r="R30" s="218">
        <f>SUM(R22:R29)</f>
        <v>4</v>
      </c>
      <c r="S30" s="220" t="s">
        <v>115</v>
      </c>
      <c r="T30" s="220">
        <f>SUM(T22:T29)</f>
        <v>28</v>
      </c>
      <c r="U30" s="221">
        <f>SUM(U22:U29)</f>
        <v>20</v>
      </c>
      <c r="V30" s="217">
        <f>SUM(V22:V29)</f>
        <v>22</v>
      </c>
      <c r="W30" s="218">
        <f>SUM(W22:W29)</f>
        <v>14</v>
      </c>
      <c r="X30" s="220" t="s">
        <v>116</v>
      </c>
      <c r="Y30" s="220">
        <f>SUM(Y22:Y29)</f>
        <v>10</v>
      </c>
      <c r="Z30" s="221">
        <f>SUM(Z22:Z29)</f>
        <v>0</v>
      </c>
      <c r="AA30" s="217">
        <f>SUM(AA22:AA29)</f>
        <v>25</v>
      </c>
      <c r="AB30" s="218">
        <f>SUM(AB22:AB29)</f>
        <v>7</v>
      </c>
      <c r="AC30" s="222" t="s">
        <v>117</v>
      </c>
      <c r="AD30" s="220"/>
      <c r="AE30" s="221"/>
      <c r="AF30" s="217"/>
      <c r="AG30" s="218"/>
      <c r="AH30" s="220"/>
      <c r="AI30" s="220"/>
      <c r="AJ30" s="221"/>
      <c r="AK30" s="217"/>
      <c r="AL30" s="223"/>
      <c r="AM30" s="224"/>
    </row>
    <row r="31" spans="1:39" ht="15.75" thickBot="1" x14ac:dyDescent="0.3">
      <c r="A31" s="279" t="s">
        <v>130</v>
      </c>
      <c r="B31" s="279"/>
      <c r="C31" s="279"/>
      <c r="D31" s="279"/>
      <c r="E31" s="279"/>
      <c r="F31" s="279"/>
      <c r="G31" s="280"/>
      <c r="H31" s="280"/>
      <c r="I31" s="280"/>
      <c r="J31" s="280"/>
      <c r="K31" s="280"/>
      <c r="L31" s="280"/>
      <c r="M31" s="280"/>
      <c r="N31" s="280"/>
      <c r="O31" s="280"/>
      <c r="P31" s="280"/>
      <c r="Q31" s="280"/>
      <c r="R31" s="280"/>
      <c r="S31" s="280"/>
      <c r="T31" s="280"/>
      <c r="U31" s="280"/>
      <c r="V31" s="280"/>
      <c r="W31" s="280"/>
      <c r="X31" s="280"/>
      <c r="Y31" s="280"/>
      <c r="Z31" s="280"/>
      <c r="AA31" s="280"/>
      <c r="AB31" s="280"/>
      <c r="AC31" s="280"/>
      <c r="AD31" s="280"/>
      <c r="AE31" s="280"/>
      <c r="AF31" s="280"/>
      <c r="AG31" s="280"/>
      <c r="AH31" s="280"/>
      <c r="AI31" s="280"/>
      <c r="AJ31" s="280"/>
      <c r="AK31" s="280"/>
      <c r="AL31" s="280"/>
      <c r="AM31" s="280"/>
    </row>
    <row r="32" spans="1:39" ht="19.899999999999999" customHeight="1" x14ac:dyDescent="0.25">
      <c r="A32" s="29">
        <v>18</v>
      </c>
      <c r="B32" s="238" t="s">
        <v>34</v>
      </c>
      <c r="C32" s="3">
        <v>30</v>
      </c>
      <c r="D32" s="4">
        <v>10</v>
      </c>
      <c r="E32" s="4">
        <v>6</v>
      </c>
      <c r="F32" s="6">
        <v>14</v>
      </c>
      <c r="G32" s="225" t="s">
        <v>13</v>
      </c>
      <c r="H32" s="226">
        <v>4</v>
      </c>
      <c r="I32" s="226" t="s">
        <v>56</v>
      </c>
      <c r="J32" s="14">
        <v>10</v>
      </c>
      <c r="K32" s="227">
        <v>6</v>
      </c>
      <c r="L32" s="228">
        <v>14</v>
      </c>
      <c r="M32" s="229">
        <v>4</v>
      </c>
      <c r="N32" s="229" t="s">
        <v>56</v>
      </c>
      <c r="O32" s="14"/>
      <c r="P32" s="227"/>
      <c r="Q32" s="228"/>
      <c r="R32" s="226"/>
      <c r="S32" s="226"/>
      <c r="T32" s="14"/>
      <c r="U32" s="227"/>
      <c r="V32" s="228"/>
      <c r="W32" s="226"/>
      <c r="X32" s="226"/>
      <c r="Y32" s="14"/>
      <c r="Z32" s="227"/>
      <c r="AA32" s="228"/>
      <c r="AB32" s="226"/>
      <c r="AC32" s="226"/>
      <c r="AD32" s="230"/>
      <c r="AE32" s="231"/>
      <c r="AF32" s="232"/>
      <c r="AG32" s="233"/>
      <c r="AH32" s="233"/>
      <c r="AI32" s="230"/>
      <c r="AJ32" s="231"/>
      <c r="AK32" s="232"/>
      <c r="AL32" s="233"/>
      <c r="AM32" s="234"/>
    </row>
    <row r="33" spans="1:39" ht="21" customHeight="1" x14ac:dyDescent="0.25">
      <c r="A33" s="32">
        <v>19</v>
      </c>
      <c r="B33" s="239" t="s">
        <v>36</v>
      </c>
      <c r="C33" s="99">
        <v>15</v>
      </c>
      <c r="D33" s="17">
        <v>9</v>
      </c>
      <c r="E33" s="17">
        <v>6</v>
      </c>
      <c r="F33" s="16"/>
      <c r="G33" s="141" t="s">
        <v>13</v>
      </c>
      <c r="H33" s="7">
        <v>3</v>
      </c>
      <c r="I33" s="7" t="s">
        <v>32</v>
      </c>
      <c r="J33" s="17"/>
      <c r="K33" s="18"/>
      <c r="L33" s="52"/>
      <c r="M33" s="49"/>
      <c r="N33" s="49"/>
      <c r="O33" s="17">
        <v>9</v>
      </c>
      <c r="P33" s="18">
        <v>6</v>
      </c>
      <c r="Q33" s="52"/>
      <c r="R33" s="7">
        <v>3</v>
      </c>
      <c r="S33" s="7" t="s">
        <v>32</v>
      </c>
      <c r="T33" s="17"/>
      <c r="U33" s="18"/>
      <c r="V33" s="52"/>
      <c r="W33" s="7"/>
      <c r="X33" s="7"/>
      <c r="Y33" s="17"/>
      <c r="Z33" s="18"/>
      <c r="AA33" s="52"/>
      <c r="AB33" s="7"/>
      <c r="AC33" s="7"/>
      <c r="AD33" s="19"/>
      <c r="AE33" s="20"/>
      <c r="AF33" s="98"/>
      <c r="AG33" s="11"/>
      <c r="AH33" s="11"/>
      <c r="AI33" s="19"/>
      <c r="AJ33" s="20"/>
      <c r="AK33" s="98"/>
      <c r="AL33" s="11"/>
      <c r="AM33" s="127"/>
    </row>
    <row r="34" spans="1:39" ht="21" customHeight="1" x14ac:dyDescent="0.25">
      <c r="A34" s="32">
        <v>20</v>
      </c>
      <c r="B34" s="237" t="s">
        <v>37</v>
      </c>
      <c r="C34" s="99">
        <v>30</v>
      </c>
      <c r="D34" s="17">
        <v>12</v>
      </c>
      <c r="E34" s="17">
        <v>8</v>
      </c>
      <c r="F34" s="16">
        <v>10</v>
      </c>
      <c r="G34" s="141" t="s">
        <v>13</v>
      </c>
      <c r="H34" s="7">
        <v>4</v>
      </c>
      <c r="I34" s="49" t="s">
        <v>111</v>
      </c>
      <c r="J34" s="17">
        <v>12</v>
      </c>
      <c r="K34" s="18">
        <v>8</v>
      </c>
      <c r="L34" s="52">
        <v>10</v>
      </c>
      <c r="M34" s="49">
        <v>4</v>
      </c>
      <c r="N34" s="49" t="s">
        <v>111</v>
      </c>
      <c r="O34" s="17"/>
      <c r="P34" s="18"/>
      <c r="Q34" s="52"/>
      <c r="R34" s="7"/>
      <c r="S34" s="7"/>
      <c r="T34" s="17"/>
      <c r="U34" s="18"/>
      <c r="V34" s="52"/>
      <c r="W34" s="7"/>
      <c r="X34" s="7"/>
      <c r="Y34" s="17"/>
      <c r="Z34" s="18"/>
      <c r="AA34" s="52"/>
      <c r="AB34" s="7"/>
      <c r="AC34" s="7"/>
      <c r="AD34" s="19"/>
      <c r="AE34" s="20"/>
      <c r="AF34" s="98"/>
      <c r="AG34" s="11"/>
      <c r="AH34" s="11"/>
      <c r="AI34" s="19"/>
      <c r="AJ34" s="20"/>
      <c r="AK34" s="98"/>
      <c r="AL34" s="11"/>
      <c r="AM34" s="127"/>
    </row>
    <row r="35" spans="1:39" ht="21" customHeight="1" x14ac:dyDescent="0.25">
      <c r="A35" s="32">
        <v>21</v>
      </c>
      <c r="B35" s="239" t="s">
        <v>38</v>
      </c>
      <c r="C35" s="99">
        <v>35</v>
      </c>
      <c r="D35" s="17">
        <v>10</v>
      </c>
      <c r="E35" s="17">
        <v>10</v>
      </c>
      <c r="F35" s="16">
        <v>15</v>
      </c>
      <c r="G35" s="141" t="s">
        <v>13</v>
      </c>
      <c r="H35" s="7">
        <f t="shared" ref="H35:H40" si="1">SUM(M35,R35,W35,AB35,AG35,AL35)</f>
        <v>4</v>
      </c>
      <c r="I35" s="7" t="s">
        <v>56</v>
      </c>
      <c r="J35" s="17"/>
      <c r="K35" s="18"/>
      <c r="L35" s="52"/>
      <c r="M35" s="7"/>
      <c r="N35" s="7"/>
      <c r="O35" s="17">
        <v>10</v>
      </c>
      <c r="P35" s="18">
        <v>10</v>
      </c>
      <c r="Q35" s="52">
        <v>15</v>
      </c>
      <c r="R35" s="7">
        <v>4</v>
      </c>
      <c r="S35" s="7" t="s">
        <v>56</v>
      </c>
      <c r="T35" s="17"/>
      <c r="U35" s="18"/>
      <c r="V35" s="52"/>
      <c r="W35" s="7"/>
      <c r="X35" s="7"/>
      <c r="Y35" s="17"/>
      <c r="Z35" s="18"/>
      <c r="AA35" s="52"/>
      <c r="AB35" s="7"/>
      <c r="AC35" s="7"/>
      <c r="AD35" s="19"/>
      <c r="AE35" s="20"/>
      <c r="AF35" s="98"/>
      <c r="AG35" s="11"/>
      <c r="AH35" s="11"/>
      <c r="AI35" s="19"/>
      <c r="AJ35" s="20"/>
      <c r="AK35" s="98"/>
      <c r="AL35" s="11"/>
      <c r="AM35" s="127"/>
    </row>
    <row r="36" spans="1:39" ht="21" customHeight="1" x14ac:dyDescent="0.25">
      <c r="A36" s="32">
        <v>22</v>
      </c>
      <c r="B36" s="237" t="s">
        <v>40</v>
      </c>
      <c r="C36" s="99">
        <v>75</v>
      </c>
      <c r="D36" s="17">
        <v>30</v>
      </c>
      <c r="E36" s="17">
        <v>20</v>
      </c>
      <c r="F36" s="16">
        <v>25</v>
      </c>
      <c r="G36" s="141" t="s">
        <v>13</v>
      </c>
      <c r="H36" s="7">
        <v>9</v>
      </c>
      <c r="I36" s="7" t="s">
        <v>94</v>
      </c>
      <c r="J36" s="17"/>
      <c r="K36" s="18"/>
      <c r="L36" s="52"/>
      <c r="M36" s="7"/>
      <c r="N36" s="7"/>
      <c r="O36" s="17"/>
      <c r="P36" s="18"/>
      <c r="Q36" s="52"/>
      <c r="R36" s="7"/>
      <c r="S36" s="7"/>
      <c r="T36" s="17">
        <v>12</v>
      </c>
      <c r="U36" s="18">
        <v>8</v>
      </c>
      <c r="V36" s="52">
        <v>10</v>
      </c>
      <c r="W36" s="7">
        <v>3</v>
      </c>
      <c r="X36" s="7" t="s">
        <v>41</v>
      </c>
      <c r="Y36" s="17">
        <v>18</v>
      </c>
      <c r="Z36" s="18">
        <v>12</v>
      </c>
      <c r="AA36" s="52">
        <v>15</v>
      </c>
      <c r="AB36" s="7">
        <v>6</v>
      </c>
      <c r="AC36" s="7" t="s">
        <v>93</v>
      </c>
      <c r="AD36" s="19"/>
      <c r="AE36" s="20"/>
      <c r="AF36" s="98"/>
      <c r="AG36" s="11"/>
      <c r="AH36" s="11"/>
      <c r="AI36" s="19"/>
      <c r="AJ36" s="20"/>
      <c r="AK36" s="98"/>
      <c r="AL36" s="11"/>
      <c r="AM36" s="199"/>
    </row>
    <row r="37" spans="1:39" ht="21" customHeight="1" x14ac:dyDescent="0.25">
      <c r="A37" s="32">
        <v>23</v>
      </c>
      <c r="B37" s="237" t="s">
        <v>42</v>
      </c>
      <c r="C37" s="99">
        <v>45</v>
      </c>
      <c r="D37" s="17">
        <v>11</v>
      </c>
      <c r="E37" s="17">
        <v>14</v>
      </c>
      <c r="F37" s="16">
        <v>20</v>
      </c>
      <c r="G37" s="141" t="s">
        <v>13</v>
      </c>
      <c r="H37" s="7">
        <f t="shared" si="1"/>
        <v>6</v>
      </c>
      <c r="I37" s="7" t="s">
        <v>95</v>
      </c>
      <c r="J37" s="17"/>
      <c r="K37" s="18"/>
      <c r="L37" s="52"/>
      <c r="M37" s="7"/>
      <c r="N37" s="7"/>
      <c r="O37" s="17"/>
      <c r="P37" s="18"/>
      <c r="Q37" s="52"/>
      <c r="R37" s="7"/>
      <c r="S37" s="7"/>
      <c r="T37" s="17"/>
      <c r="U37" s="18"/>
      <c r="V37" s="52"/>
      <c r="W37" s="7"/>
      <c r="X37" s="7"/>
      <c r="Y37" s="17">
        <v>11</v>
      </c>
      <c r="Z37" s="18">
        <v>14</v>
      </c>
      <c r="AA37" s="52">
        <v>20</v>
      </c>
      <c r="AB37" s="7">
        <v>6</v>
      </c>
      <c r="AC37" s="7" t="s">
        <v>95</v>
      </c>
      <c r="AD37" s="19"/>
      <c r="AE37" s="20"/>
      <c r="AF37" s="98"/>
      <c r="AG37" s="11"/>
      <c r="AH37" s="11"/>
      <c r="AI37" s="19"/>
      <c r="AJ37" s="20"/>
      <c r="AK37" s="98"/>
      <c r="AL37" s="11"/>
      <c r="AM37" s="199"/>
    </row>
    <row r="38" spans="1:39" ht="21" customHeight="1" x14ac:dyDescent="0.25">
      <c r="A38" s="32">
        <v>24</v>
      </c>
      <c r="B38" s="240" t="s">
        <v>43</v>
      </c>
      <c r="C38" s="99">
        <v>30</v>
      </c>
      <c r="D38" s="17">
        <v>10</v>
      </c>
      <c r="E38" s="17">
        <v>8</v>
      </c>
      <c r="F38" s="16">
        <v>12</v>
      </c>
      <c r="G38" s="141" t="s">
        <v>15</v>
      </c>
      <c r="H38" s="7">
        <f t="shared" si="1"/>
        <v>5</v>
      </c>
      <c r="I38" s="7" t="s">
        <v>92</v>
      </c>
      <c r="J38" s="17"/>
      <c r="K38" s="18"/>
      <c r="L38" s="52"/>
      <c r="M38" s="7"/>
      <c r="N38" s="7"/>
      <c r="O38" s="17"/>
      <c r="P38" s="18"/>
      <c r="Q38" s="52"/>
      <c r="R38" s="7"/>
      <c r="S38" s="7"/>
      <c r="T38" s="17"/>
      <c r="U38" s="18"/>
      <c r="V38" s="52"/>
      <c r="W38" s="7"/>
      <c r="X38" s="7"/>
      <c r="Y38" s="17">
        <v>10</v>
      </c>
      <c r="Z38" s="18">
        <v>8</v>
      </c>
      <c r="AA38" s="52">
        <v>12</v>
      </c>
      <c r="AB38" s="7">
        <v>5</v>
      </c>
      <c r="AC38" s="7" t="s">
        <v>92</v>
      </c>
      <c r="AD38" s="52"/>
      <c r="AE38" s="53"/>
      <c r="AF38" s="98"/>
      <c r="AG38" s="11"/>
      <c r="AH38" s="11"/>
      <c r="AI38" s="19"/>
      <c r="AJ38" s="20"/>
      <c r="AK38" s="98"/>
      <c r="AL38" s="11"/>
      <c r="AM38" s="199"/>
    </row>
    <row r="39" spans="1:39" ht="21" customHeight="1" x14ac:dyDescent="0.25">
      <c r="A39" s="32">
        <v>25</v>
      </c>
      <c r="B39" s="241" t="s">
        <v>44</v>
      </c>
      <c r="C39" s="99">
        <v>15</v>
      </c>
      <c r="D39" s="17">
        <v>10</v>
      </c>
      <c r="E39" s="17">
        <v>5</v>
      </c>
      <c r="F39" s="16"/>
      <c r="G39" s="141" t="s">
        <v>15</v>
      </c>
      <c r="H39" s="7">
        <f t="shared" si="1"/>
        <v>2</v>
      </c>
      <c r="I39" s="7" t="s">
        <v>45</v>
      </c>
      <c r="J39" s="17"/>
      <c r="K39" s="18"/>
      <c r="L39" s="52"/>
      <c r="M39" s="7"/>
      <c r="N39" s="7"/>
      <c r="O39" s="17">
        <v>10</v>
      </c>
      <c r="P39" s="18">
        <v>5</v>
      </c>
      <c r="Q39" s="52"/>
      <c r="R39" s="7">
        <v>2</v>
      </c>
      <c r="S39" s="7" t="s">
        <v>45</v>
      </c>
      <c r="T39" s="17"/>
      <c r="U39" s="18"/>
      <c r="V39" s="52"/>
      <c r="W39" s="7"/>
      <c r="X39" s="7"/>
      <c r="Y39" s="17"/>
      <c r="Z39" s="18"/>
      <c r="AA39" s="52"/>
      <c r="AB39" s="7"/>
      <c r="AC39" s="7"/>
      <c r="AD39" s="52"/>
      <c r="AE39" s="53"/>
      <c r="AF39" s="98"/>
      <c r="AG39" s="11"/>
      <c r="AH39" s="11"/>
      <c r="AI39" s="19"/>
      <c r="AJ39" s="20"/>
      <c r="AK39" s="98"/>
      <c r="AL39" s="11"/>
      <c r="AM39" s="199"/>
    </row>
    <row r="40" spans="1:39" ht="21" customHeight="1" x14ac:dyDescent="0.25">
      <c r="A40" s="32">
        <v>26</v>
      </c>
      <c r="B40" s="237" t="s">
        <v>46</v>
      </c>
      <c r="C40" s="99">
        <v>10</v>
      </c>
      <c r="D40" s="17">
        <v>10</v>
      </c>
      <c r="E40" s="17"/>
      <c r="F40" s="16"/>
      <c r="G40" s="141" t="s">
        <v>15</v>
      </c>
      <c r="H40" s="7">
        <f t="shared" si="1"/>
        <v>2</v>
      </c>
      <c r="I40" s="7">
        <v>2</v>
      </c>
      <c r="J40" s="17"/>
      <c r="K40" s="18"/>
      <c r="L40" s="52"/>
      <c r="M40" s="7"/>
      <c r="N40" s="7"/>
      <c r="O40" s="17"/>
      <c r="P40" s="18"/>
      <c r="Q40" s="52"/>
      <c r="R40" s="7"/>
      <c r="S40" s="7"/>
      <c r="T40" s="17">
        <v>10</v>
      </c>
      <c r="U40" s="18"/>
      <c r="V40" s="52"/>
      <c r="W40" s="7">
        <v>2</v>
      </c>
      <c r="X40" s="7">
        <v>2</v>
      </c>
      <c r="Y40" s="17"/>
      <c r="Z40" s="18"/>
      <c r="AA40" s="52"/>
      <c r="AB40" s="7"/>
      <c r="AC40" s="7"/>
      <c r="AD40" s="52"/>
      <c r="AE40" s="53"/>
      <c r="AF40" s="98"/>
      <c r="AG40" s="11"/>
      <c r="AH40" s="11"/>
      <c r="AI40" s="19"/>
      <c r="AJ40" s="20"/>
      <c r="AK40" s="98"/>
      <c r="AL40" s="11"/>
      <c r="AM40" s="199"/>
    </row>
    <row r="41" spans="1:39" ht="21" customHeight="1" x14ac:dyDescent="0.25">
      <c r="A41" s="87">
        <v>27</v>
      </c>
      <c r="B41" s="237" t="s">
        <v>47</v>
      </c>
      <c r="C41" s="99">
        <v>20</v>
      </c>
      <c r="D41" s="17"/>
      <c r="E41" s="17">
        <v>8</v>
      </c>
      <c r="F41" s="16">
        <v>12</v>
      </c>
      <c r="G41" s="141" t="s">
        <v>13</v>
      </c>
      <c r="H41" s="7">
        <v>4</v>
      </c>
      <c r="I41" s="7" t="s">
        <v>96</v>
      </c>
      <c r="J41" s="17"/>
      <c r="K41" s="18">
        <v>8</v>
      </c>
      <c r="L41" s="52">
        <v>12</v>
      </c>
      <c r="M41" s="7">
        <v>4</v>
      </c>
      <c r="N41" s="7" t="s">
        <v>96</v>
      </c>
      <c r="O41" s="17"/>
      <c r="P41" s="18"/>
      <c r="Q41" s="52"/>
      <c r="R41" s="7"/>
      <c r="S41" s="7"/>
      <c r="T41" s="17"/>
      <c r="U41" s="18"/>
      <c r="V41" s="52"/>
      <c r="W41" s="7"/>
      <c r="X41" s="7"/>
      <c r="Y41" s="17"/>
      <c r="Z41" s="18"/>
      <c r="AA41" s="52"/>
      <c r="AB41" s="7"/>
      <c r="AC41" s="7"/>
      <c r="AD41" s="52"/>
      <c r="AE41" s="53"/>
      <c r="AF41" s="98"/>
      <c r="AG41" s="11"/>
      <c r="AH41" s="11"/>
      <c r="AI41" s="19"/>
      <c r="AJ41" s="20"/>
      <c r="AK41" s="98"/>
      <c r="AL41" s="11"/>
      <c r="AM41" s="199"/>
    </row>
    <row r="42" spans="1:39" ht="21" customHeight="1" x14ac:dyDescent="0.25">
      <c r="A42" s="32">
        <v>28</v>
      </c>
      <c r="B42" s="237" t="s">
        <v>48</v>
      </c>
      <c r="C42" s="99">
        <v>10</v>
      </c>
      <c r="D42" s="17"/>
      <c r="E42" s="17"/>
      <c r="F42" s="16">
        <v>10</v>
      </c>
      <c r="G42" s="141" t="s">
        <v>15</v>
      </c>
      <c r="H42" s="7">
        <f>SUM(M42,R42,W42,AB42,AG42,AL42)</f>
        <v>2</v>
      </c>
      <c r="I42" s="7">
        <v>2</v>
      </c>
      <c r="J42" s="17"/>
      <c r="K42" s="18"/>
      <c r="L42" s="52"/>
      <c r="M42" s="7"/>
      <c r="N42" s="7"/>
      <c r="O42" s="17"/>
      <c r="P42" s="18"/>
      <c r="Q42" s="52">
        <v>10</v>
      </c>
      <c r="R42" s="7">
        <v>2</v>
      </c>
      <c r="S42" s="7"/>
      <c r="T42" s="17"/>
      <c r="U42" s="18"/>
      <c r="V42" s="52"/>
      <c r="W42" s="7"/>
      <c r="X42" s="7"/>
      <c r="Y42" s="17"/>
      <c r="Z42" s="18"/>
      <c r="AA42" s="52"/>
      <c r="AB42" s="7"/>
      <c r="AC42" s="7"/>
      <c r="AD42" s="52"/>
      <c r="AE42" s="53"/>
      <c r="AF42" s="98"/>
      <c r="AG42" s="11"/>
      <c r="AH42" s="11"/>
      <c r="AI42" s="19"/>
      <c r="AJ42" s="20"/>
      <c r="AK42" s="98"/>
      <c r="AL42" s="11"/>
      <c r="AM42" s="199"/>
    </row>
    <row r="43" spans="1:39" ht="21" customHeight="1" thickBot="1" x14ac:dyDescent="0.3">
      <c r="A43" s="236">
        <v>29</v>
      </c>
      <c r="B43" s="255" t="s">
        <v>53</v>
      </c>
      <c r="C43" s="114">
        <v>15</v>
      </c>
      <c r="D43" s="26"/>
      <c r="E43" s="26"/>
      <c r="F43" s="23">
        <v>15</v>
      </c>
      <c r="G43" s="141" t="s">
        <v>15</v>
      </c>
      <c r="H43" s="7">
        <v>2</v>
      </c>
      <c r="I43" s="7">
        <v>2</v>
      </c>
      <c r="J43" s="17"/>
      <c r="K43" s="18"/>
      <c r="L43" s="52"/>
      <c r="M43" s="7"/>
      <c r="N43" s="7"/>
      <c r="O43" s="17"/>
      <c r="P43" s="18"/>
      <c r="Q43" s="52">
        <v>15</v>
      </c>
      <c r="R43" s="7">
        <v>2</v>
      </c>
      <c r="S43" s="7"/>
      <c r="T43" s="60"/>
      <c r="U43" s="18"/>
      <c r="V43" s="113"/>
      <c r="W43" s="7"/>
      <c r="X43" s="7"/>
      <c r="Y43" s="60"/>
      <c r="Z43" s="18"/>
      <c r="AA43" s="113"/>
      <c r="AB43" s="7"/>
      <c r="AC43" s="7"/>
      <c r="AD43" s="19"/>
      <c r="AE43" s="20"/>
      <c r="AF43" s="19"/>
      <c r="AG43" s="11"/>
      <c r="AH43" s="11"/>
      <c r="AI43" s="19"/>
      <c r="AJ43" s="20"/>
      <c r="AK43" s="19"/>
      <c r="AL43" s="11"/>
      <c r="AM43" s="11"/>
    </row>
    <row r="44" spans="1:39" ht="18.600000000000001" customHeight="1" thickBot="1" x14ac:dyDescent="0.3">
      <c r="A44" s="259" t="s">
        <v>24</v>
      </c>
      <c r="B44" s="259"/>
      <c r="C44" s="142">
        <f>SUM(B32:C43)</f>
        <v>330</v>
      </c>
      <c r="D44" s="143">
        <f>SUM(D32:D42)</f>
        <v>112</v>
      </c>
      <c r="E44" s="144">
        <f>SUM(E32:E43)</f>
        <v>85</v>
      </c>
      <c r="F44" s="145">
        <f>SUM(F32:F43)</f>
        <v>133</v>
      </c>
      <c r="G44" s="140"/>
      <c r="H44" s="54">
        <f>SUM(H32:H43)</f>
        <v>47</v>
      </c>
      <c r="I44" s="171" t="s">
        <v>121</v>
      </c>
      <c r="J44" s="55">
        <f>SUM(J32:J42)</f>
        <v>22</v>
      </c>
      <c r="K44" s="56">
        <f>SUM(K32:K42)</f>
        <v>22</v>
      </c>
      <c r="L44" s="28">
        <f>SUM(L32:L42)</f>
        <v>36</v>
      </c>
      <c r="M44" s="54">
        <v>12</v>
      </c>
      <c r="N44" s="171" t="s">
        <v>119</v>
      </c>
      <c r="O44" s="55">
        <f>SUM(O32:O42)</f>
        <v>29</v>
      </c>
      <c r="P44" s="56">
        <f>SUM(P32:P42)</f>
        <v>21</v>
      </c>
      <c r="Q44" s="28">
        <v>40</v>
      </c>
      <c r="R44" s="54">
        <v>13</v>
      </c>
      <c r="S44" s="171" t="s">
        <v>120</v>
      </c>
      <c r="T44" s="55">
        <f>SUM(T32:T42)</f>
        <v>22</v>
      </c>
      <c r="U44" s="56">
        <f>SUM(U32:U42)</f>
        <v>8</v>
      </c>
      <c r="V44" s="28">
        <f>SUM(V32:V42)</f>
        <v>10</v>
      </c>
      <c r="W44" s="54">
        <f>SUM(W32:W42)</f>
        <v>5</v>
      </c>
      <c r="X44" s="54" t="s">
        <v>98</v>
      </c>
      <c r="Y44" s="55">
        <f>SUM(Y32:Y42)</f>
        <v>39</v>
      </c>
      <c r="Z44" s="56">
        <f>SUM(Z32:Z42)</f>
        <v>34</v>
      </c>
      <c r="AA44" s="57">
        <f>SUM(AA32:AA42)</f>
        <v>47</v>
      </c>
      <c r="AB44" s="135">
        <f>SUM(AB32:AB42)</f>
        <v>17</v>
      </c>
      <c r="AC44" s="135" t="s">
        <v>97</v>
      </c>
      <c r="AD44" s="55"/>
      <c r="AE44" s="56"/>
      <c r="AF44" s="28"/>
      <c r="AG44" s="54"/>
      <c r="AH44" s="54"/>
      <c r="AI44" s="55"/>
      <c r="AJ44" s="56"/>
      <c r="AK44" s="28"/>
      <c r="AL44" s="213"/>
      <c r="AM44" s="214"/>
    </row>
    <row r="45" spans="1:39" ht="15.75" thickBot="1" x14ac:dyDescent="0.3">
      <c r="A45" s="299" t="s">
        <v>131</v>
      </c>
      <c r="B45" s="259"/>
      <c r="C45" s="259"/>
      <c r="D45" s="259"/>
      <c r="E45" s="259"/>
      <c r="F45" s="259"/>
      <c r="G45" s="259"/>
      <c r="H45" s="259"/>
      <c r="I45" s="259"/>
      <c r="J45" s="259"/>
      <c r="K45" s="259"/>
      <c r="L45" s="259"/>
      <c r="M45" s="259"/>
      <c r="N45" s="259"/>
      <c r="O45" s="259"/>
      <c r="P45" s="259"/>
      <c r="Q45" s="259"/>
      <c r="R45" s="259"/>
      <c r="S45" s="259"/>
      <c r="T45" s="259"/>
      <c r="U45" s="259"/>
      <c r="V45" s="259"/>
      <c r="W45" s="259"/>
      <c r="X45" s="259"/>
      <c r="Y45" s="259"/>
      <c r="Z45" s="259"/>
      <c r="AA45" s="259"/>
      <c r="AB45" s="259"/>
      <c r="AC45" s="259"/>
      <c r="AD45" s="259"/>
      <c r="AE45" s="259"/>
      <c r="AF45" s="259"/>
      <c r="AG45" s="259"/>
      <c r="AH45" s="259"/>
      <c r="AI45" s="259"/>
      <c r="AJ45" s="259"/>
      <c r="AK45" s="259"/>
      <c r="AL45" s="259"/>
      <c r="AM45" s="259"/>
    </row>
    <row r="46" spans="1:39" ht="19.149999999999999" customHeight="1" x14ac:dyDescent="0.25">
      <c r="A46" s="164">
        <v>30</v>
      </c>
      <c r="B46" s="48" t="s">
        <v>49</v>
      </c>
      <c r="C46" s="3">
        <v>30</v>
      </c>
      <c r="D46" s="4">
        <v>12</v>
      </c>
      <c r="E46" s="4">
        <v>8</v>
      </c>
      <c r="F46" s="4">
        <v>10</v>
      </c>
      <c r="G46" s="136" t="s">
        <v>13</v>
      </c>
      <c r="H46" s="121">
        <f>SUM(M46,R46,W46,AB46,AG46,AL46)</f>
        <v>5</v>
      </c>
      <c r="I46" s="121" t="s">
        <v>92</v>
      </c>
      <c r="J46" s="146"/>
      <c r="K46" s="8"/>
      <c r="L46" s="122"/>
      <c r="M46" s="121"/>
      <c r="N46" s="121"/>
      <c r="O46" s="146"/>
      <c r="P46" s="8"/>
      <c r="Q46" s="122"/>
      <c r="R46" s="121"/>
      <c r="S46" s="121"/>
      <c r="T46" s="146"/>
      <c r="U46" s="8"/>
      <c r="V46" s="122"/>
      <c r="W46" s="121"/>
      <c r="X46" s="121"/>
      <c r="Y46" s="146"/>
      <c r="Z46" s="8"/>
      <c r="AA46" s="122"/>
      <c r="AB46" s="121"/>
      <c r="AC46" s="121"/>
      <c r="AD46" s="9">
        <v>12</v>
      </c>
      <c r="AE46" s="10">
        <v>8</v>
      </c>
      <c r="AF46" s="9">
        <v>10</v>
      </c>
      <c r="AG46" s="124">
        <v>5</v>
      </c>
      <c r="AH46" s="124" t="s">
        <v>92</v>
      </c>
      <c r="AI46" s="9"/>
      <c r="AJ46" s="10"/>
      <c r="AK46" s="9"/>
      <c r="AL46" s="124"/>
      <c r="AM46" s="147"/>
    </row>
    <row r="47" spans="1:39" ht="27.75" customHeight="1" x14ac:dyDescent="0.25">
      <c r="A47" s="162">
        <v>31</v>
      </c>
      <c r="B47" s="158" t="s">
        <v>51</v>
      </c>
      <c r="C47" s="99">
        <v>20</v>
      </c>
      <c r="D47" s="17">
        <v>12</v>
      </c>
      <c r="E47" s="17">
        <v>8</v>
      </c>
      <c r="F47" s="17"/>
      <c r="G47" s="52" t="s">
        <v>15</v>
      </c>
      <c r="H47" s="7">
        <f t="shared" ref="H47" si="2">SUM(M47,R47,W47,AB47,AG47,AL47)</f>
        <v>5</v>
      </c>
      <c r="I47" s="7" t="s">
        <v>52</v>
      </c>
      <c r="J47" s="17"/>
      <c r="K47" s="18"/>
      <c r="L47" s="52"/>
      <c r="M47" s="7"/>
      <c r="N47" s="7"/>
      <c r="O47" s="17"/>
      <c r="P47" s="18"/>
      <c r="Q47" s="52"/>
      <c r="R47" s="7"/>
      <c r="S47" s="7"/>
      <c r="T47" s="17">
        <v>12</v>
      </c>
      <c r="U47" s="18">
        <v>8</v>
      </c>
      <c r="V47" s="52"/>
      <c r="W47" s="7">
        <v>5</v>
      </c>
      <c r="X47" s="7" t="s">
        <v>52</v>
      </c>
      <c r="Y47" s="60"/>
      <c r="Z47" s="18"/>
      <c r="AA47" s="113"/>
      <c r="AB47" s="7"/>
      <c r="AC47" s="7"/>
      <c r="AD47" s="19"/>
      <c r="AE47" s="20"/>
      <c r="AF47" s="19"/>
      <c r="AG47" s="11"/>
      <c r="AH47" s="11"/>
      <c r="AI47" s="19"/>
      <c r="AJ47" s="20"/>
      <c r="AK47" s="19"/>
      <c r="AL47" s="11"/>
      <c r="AM47" s="148"/>
    </row>
    <row r="48" spans="1:39" ht="27" customHeight="1" x14ac:dyDescent="0.25">
      <c r="A48" s="165">
        <v>32</v>
      </c>
      <c r="B48" s="159" t="s">
        <v>54</v>
      </c>
      <c r="C48" s="99">
        <v>15</v>
      </c>
      <c r="D48" s="17">
        <v>9</v>
      </c>
      <c r="E48" s="17">
        <v>6</v>
      </c>
      <c r="F48" s="17"/>
      <c r="G48" s="52" t="s">
        <v>15</v>
      </c>
      <c r="H48" s="7">
        <f>SUM(M48,R48,W48,AB48,AG48,AL48)</f>
        <v>3</v>
      </c>
      <c r="I48" s="7" t="s">
        <v>32</v>
      </c>
      <c r="J48" s="17"/>
      <c r="K48" s="18"/>
      <c r="L48" s="52"/>
      <c r="M48" s="7"/>
      <c r="N48" s="7"/>
      <c r="O48" s="17">
        <v>9</v>
      </c>
      <c r="P48" s="18">
        <v>6</v>
      </c>
      <c r="Q48" s="52"/>
      <c r="R48" s="7">
        <v>3</v>
      </c>
      <c r="S48" s="7" t="s">
        <v>32</v>
      </c>
      <c r="T48" s="60"/>
      <c r="U48" s="18"/>
      <c r="V48" s="113"/>
      <c r="W48" s="7"/>
      <c r="X48" s="7"/>
      <c r="Y48" s="60"/>
      <c r="Z48" s="18"/>
      <c r="AA48" s="113"/>
      <c r="AB48" s="7"/>
      <c r="AC48" s="7"/>
      <c r="AD48" s="19"/>
      <c r="AE48" s="20"/>
      <c r="AF48" s="19"/>
      <c r="AG48" s="11"/>
      <c r="AH48" s="11"/>
      <c r="AI48" s="19"/>
      <c r="AJ48" s="20"/>
      <c r="AK48" s="19"/>
      <c r="AL48" s="11"/>
      <c r="AM48" s="148"/>
    </row>
    <row r="49" spans="1:39" ht="20.45" customHeight="1" x14ac:dyDescent="0.25">
      <c r="A49" s="162">
        <v>33</v>
      </c>
      <c r="B49" s="158" t="s">
        <v>55</v>
      </c>
      <c r="C49" s="99">
        <v>25</v>
      </c>
      <c r="D49" s="17">
        <v>8</v>
      </c>
      <c r="E49" s="17">
        <v>7</v>
      </c>
      <c r="F49" s="17">
        <v>10</v>
      </c>
      <c r="G49" s="52" t="s">
        <v>15</v>
      </c>
      <c r="H49" s="7">
        <f>SUM(M49,R49,W49,AB49,AG49,AL49)</f>
        <v>4</v>
      </c>
      <c r="I49" s="7" t="s">
        <v>56</v>
      </c>
      <c r="J49" s="17"/>
      <c r="K49" s="18"/>
      <c r="L49" s="52"/>
      <c r="M49" s="7"/>
      <c r="N49" s="7"/>
      <c r="O49" s="17">
        <v>8</v>
      </c>
      <c r="P49" s="18">
        <v>7</v>
      </c>
      <c r="Q49" s="52">
        <v>10</v>
      </c>
      <c r="R49" s="7">
        <v>4</v>
      </c>
      <c r="S49" s="7" t="s">
        <v>56</v>
      </c>
      <c r="T49" s="60"/>
      <c r="U49" s="18"/>
      <c r="V49" s="113"/>
      <c r="W49" s="7"/>
      <c r="X49" s="7"/>
      <c r="Y49" s="60"/>
      <c r="Z49" s="18"/>
      <c r="AA49" s="113"/>
      <c r="AB49" s="7"/>
      <c r="AC49" s="7"/>
      <c r="AD49" s="19"/>
      <c r="AE49" s="20"/>
      <c r="AF49" s="19"/>
      <c r="AG49" s="11"/>
      <c r="AH49" s="11"/>
      <c r="AI49" s="19"/>
      <c r="AJ49" s="20"/>
      <c r="AK49" s="19"/>
      <c r="AL49" s="11"/>
      <c r="AM49" s="148"/>
    </row>
    <row r="50" spans="1:39" ht="20.45" customHeight="1" x14ac:dyDescent="0.25">
      <c r="A50" s="165">
        <v>34</v>
      </c>
      <c r="B50" s="160" t="s">
        <v>57</v>
      </c>
      <c r="C50" s="99">
        <v>50</v>
      </c>
      <c r="D50" s="17">
        <v>20</v>
      </c>
      <c r="E50" s="17">
        <v>10</v>
      </c>
      <c r="F50" s="17">
        <v>20</v>
      </c>
      <c r="G50" s="52" t="s">
        <v>13</v>
      </c>
      <c r="H50" s="7">
        <v>6</v>
      </c>
      <c r="I50" s="7" t="s">
        <v>101</v>
      </c>
      <c r="J50" s="60"/>
      <c r="K50" s="18"/>
      <c r="L50" s="113"/>
      <c r="M50" s="7"/>
      <c r="N50" s="7"/>
      <c r="O50" s="60"/>
      <c r="P50" s="18"/>
      <c r="Q50" s="113"/>
      <c r="R50" s="7"/>
      <c r="S50" s="7"/>
      <c r="T50" s="60"/>
      <c r="U50" s="18"/>
      <c r="V50" s="113"/>
      <c r="W50" s="7"/>
      <c r="X50" s="7"/>
      <c r="Y50" s="60"/>
      <c r="Z50" s="18"/>
      <c r="AA50" s="113"/>
      <c r="AB50" s="7"/>
      <c r="AC50" s="7"/>
      <c r="AD50" s="19">
        <v>10</v>
      </c>
      <c r="AE50" s="20">
        <v>5</v>
      </c>
      <c r="AF50" s="19">
        <v>10</v>
      </c>
      <c r="AG50" s="11">
        <v>3</v>
      </c>
      <c r="AH50" s="11" t="s">
        <v>41</v>
      </c>
      <c r="AI50" s="19">
        <v>10</v>
      </c>
      <c r="AJ50" s="20">
        <v>5</v>
      </c>
      <c r="AK50" s="19">
        <v>10</v>
      </c>
      <c r="AL50" s="11">
        <v>3</v>
      </c>
      <c r="AM50" s="148" t="s">
        <v>41</v>
      </c>
    </row>
    <row r="51" spans="1:39" ht="20.45" customHeight="1" x14ac:dyDescent="0.25">
      <c r="A51" s="165">
        <v>35</v>
      </c>
      <c r="B51" s="158" t="s">
        <v>59</v>
      </c>
      <c r="C51" s="99">
        <v>30</v>
      </c>
      <c r="D51" s="17">
        <v>10</v>
      </c>
      <c r="E51" s="17">
        <v>5</v>
      </c>
      <c r="F51" s="17">
        <v>15</v>
      </c>
      <c r="G51" s="52" t="s">
        <v>13</v>
      </c>
      <c r="H51" s="7">
        <f>SUM(M51,R51,W51,AB51,AG51,AL51)</f>
        <v>3</v>
      </c>
      <c r="I51" s="7" t="s">
        <v>41</v>
      </c>
      <c r="J51" s="60"/>
      <c r="K51" s="18"/>
      <c r="L51" s="113"/>
      <c r="M51" s="7"/>
      <c r="N51" s="7"/>
      <c r="O51" s="60"/>
      <c r="P51" s="18"/>
      <c r="Q51" s="113"/>
      <c r="R51" s="7"/>
      <c r="S51" s="7"/>
      <c r="T51" s="60"/>
      <c r="U51" s="18"/>
      <c r="V51" s="113"/>
      <c r="W51" s="7"/>
      <c r="X51" s="7"/>
      <c r="Y51" s="60"/>
      <c r="Z51" s="18"/>
      <c r="AA51" s="113"/>
      <c r="AB51" s="7"/>
      <c r="AC51" s="7"/>
      <c r="AD51" s="19"/>
      <c r="AE51" s="20"/>
      <c r="AF51" s="19"/>
      <c r="AG51" s="7"/>
      <c r="AH51" s="7"/>
      <c r="AI51" s="19">
        <v>10</v>
      </c>
      <c r="AJ51" s="20">
        <v>5</v>
      </c>
      <c r="AK51" s="19">
        <v>15</v>
      </c>
      <c r="AL51" s="11">
        <v>3</v>
      </c>
      <c r="AM51" s="148" t="s">
        <v>41</v>
      </c>
    </row>
    <row r="52" spans="1:39" ht="20.45" customHeight="1" x14ac:dyDescent="0.25">
      <c r="A52" s="162">
        <v>36</v>
      </c>
      <c r="B52" s="158" t="s">
        <v>60</v>
      </c>
      <c r="C52" s="99">
        <v>30</v>
      </c>
      <c r="D52" s="17">
        <v>10</v>
      </c>
      <c r="E52" s="17">
        <v>8</v>
      </c>
      <c r="F52" s="17">
        <v>12</v>
      </c>
      <c r="G52" s="52" t="s">
        <v>13</v>
      </c>
      <c r="H52" s="7">
        <f>SUM(M52,R52,W52,AB52,AG52,AL52)</f>
        <v>5</v>
      </c>
      <c r="I52" s="7" t="s">
        <v>35</v>
      </c>
      <c r="J52" s="60"/>
      <c r="K52" s="18"/>
      <c r="L52" s="113"/>
      <c r="M52" s="7"/>
      <c r="N52" s="7"/>
      <c r="O52" s="60"/>
      <c r="P52" s="18"/>
      <c r="Q52" s="113"/>
      <c r="R52" s="7"/>
      <c r="S52" s="7"/>
      <c r="T52" s="60"/>
      <c r="U52" s="18"/>
      <c r="V52" s="113"/>
      <c r="W52" s="7"/>
      <c r="X52" s="7"/>
      <c r="Y52" s="60"/>
      <c r="Z52" s="18"/>
      <c r="AA52" s="113"/>
      <c r="AB52" s="7"/>
      <c r="AC52" s="7"/>
      <c r="AD52" s="19">
        <v>10</v>
      </c>
      <c r="AE52" s="20">
        <v>8</v>
      </c>
      <c r="AF52" s="19">
        <v>12</v>
      </c>
      <c r="AG52" s="11">
        <v>5</v>
      </c>
      <c r="AH52" s="11" t="s">
        <v>35</v>
      </c>
      <c r="AI52" s="19"/>
      <c r="AJ52" s="20"/>
      <c r="AK52" s="19"/>
      <c r="AL52" s="11"/>
      <c r="AM52" s="148"/>
    </row>
    <row r="53" spans="1:39" ht="20.45" customHeight="1" x14ac:dyDescent="0.25">
      <c r="A53" s="165">
        <v>37</v>
      </c>
      <c r="B53" s="158" t="s">
        <v>61</v>
      </c>
      <c r="C53" s="99">
        <v>30</v>
      </c>
      <c r="D53" s="17">
        <v>10</v>
      </c>
      <c r="E53" s="17">
        <v>5</v>
      </c>
      <c r="F53" s="17">
        <v>15</v>
      </c>
      <c r="G53" s="52" t="s">
        <v>13</v>
      </c>
      <c r="H53" s="7">
        <f>SUM(M53,R53,W53,AB53,AG53,AL53)</f>
        <v>3</v>
      </c>
      <c r="I53" s="7" t="s">
        <v>41</v>
      </c>
      <c r="J53" s="60"/>
      <c r="K53" s="18"/>
      <c r="L53" s="113"/>
      <c r="M53" s="7"/>
      <c r="N53" s="7"/>
      <c r="O53" s="60"/>
      <c r="P53" s="18"/>
      <c r="Q53" s="113"/>
      <c r="R53" s="7"/>
      <c r="S53" s="7"/>
      <c r="T53" s="60"/>
      <c r="U53" s="18"/>
      <c r="V53" s="113"/>
      <c r="W53" s="7"/>
      <c r="X53" s="7"/>
      <c r="Y53" s="60"/>
      <c r="Z53" s="18"/>
      <c r="AA53" s="113"/>
      <c r="AB53" s="7"/>
      <c r="AC53" s="7"/>
      <c r="AD53" s="19"/>
      <c r="AE53" s="20"/>
      <c r="AF53" s="19"/>
      <c r="AG53" s="11"/>
      <c r="AH53" s="11"/>
      <c r="AI53" s="19">
        <v>10</v>
      </c>
      <c r="AJ53" s="20">
        <v>5</v>
      </c>
      <c r="AK53" s="19">
        <v>15</v>
      </c>
      <c r="AL53" s="11">
        <v>3</v>
      </c>
      <c r="AM53" s="148" t="s">
        <v>41</v>
      </c>
    </row>
    <row r="54" spans="1:39" ht="20.45" customHeight="1" x14ac:dyDescent="0.25">
      <c r="A54" s="165">
        <v>38</v>
      </c>
      <c r="B54" s="159" t="s">
        <v>62</v>
      </c>
      <c r="C54" s="99">
        <v>35</v>
      </c>
      <c r="D54" s="17">
        <v>10</v>
      </c>
      <c r="E54" s="17">
        <v>10</v>
      </c>
      <c r="F54" s="17">
        <v>15</v>
      </c>
      <c r="G54" s="52" t="s">
        <v>13</v>
      </c>
      <c r="H54" s="7">
        <v>4</v>
      </c>
      <c r="I54" s="7" t="s">
        <v>56</v>
      </c>
      <c r="J54" s="60"/>
      <c r="K54" s="18"/>
      <c r="L54" s="113"/>
      <c r="M54" s="7"/>
      <c r="N54" s="7"/>
      <c r="O54" s="60"/>
      <c r="P54" s="18"/>
      <c r="Q54" s="113"/>
      <c r="R54" s="7"/>
      <c r="S54" s="7"/>
      <c r="T54" s="60"/>
      <c r="U54" s="18"/>
      <c r="V54" s="113"/>
      <c r="W54" s="7"/>
      <c r="X54" s="7"/>
      <c r="Y54" s="60"/>
      <c r="Z54" s="18"/>
      <c r="AA54" s="113"/>
      <c r="AB54" s="7"/>
      <c r="AC54" s="7"/>
      <c r="AD54" s="19">
        <v>10</v>
      </c>
      <c r="AE54" s="20">
        <v>10</v>
      </c>
      <c r="AF54" s="19">
        <v>15</v>
      </c>
      <c r="AG54" s="11">
        <v>4</v>
      </c>
      <c r="AH54" s="11" t="s">
        <v>56</v>
      </c>
      <c r="AI54" s="19"/>
      <c r="AJ54" s="20"/>
      <c r="AK54" s="19"/>
      <c r="AL54" s="11"/>
      <c r="AM54" s="148"/>
    </row>
    <row r="55" spans="1:39" ht="20.45" customHeight="1" x14ac:dyDescent="0.25">
      <c r="A55" s="162">
        <v>39</v>
      </c>
      <c r="B55" s="158" t="s">
        <v>63</v>
      </c>
      <c r="C55" s="99">
        <v>30</v>
      </c>
      <c r="D55" s="17">
        <v>10</v>
      </c>
      <c r="E55" s="17">
        <v>8</v>
      </c>
      <c r="F55" s="17">
        <v>12</v>
      </c>
      <c r="G55" s="52" t="s">
        <v>13</v>
      </c>
      <c r="H55" s="7">
        <f>SUM(M55,R55,W55,AB55,AG55,AL55)</f>
        <v>3</v>
      </c>
      <c r="I55" s="7" t="s">
        <v>41</v>
      </c>
      <c r="J55" s="60"/>
      <c r="K55" s="18"/>
      <c r="L55" s="113"/>
      <c r="M55" s="7"/>
      <c r="N55" s="7"/>
      <c r="O55" s="60"/>
      <c r="P55" s="18"/>
      <c r="Q55" s="113"/>
      <c r="R55" s="7"/>
      <c r="S55" s="7"/>
      <c r="T55" s="60"/>
      <c r="U55" s="18"/>
      <c r="V55" s="113"/>
      <c r="W55" s="7"/>
      <c r="X55" s="7"/>
      <c r="Y55" s="60"/>
      <c r="Z55" s="18"/>
      <c r="AA55" s="113"/>
      <c r="AB55" s="7"/>
      <c r="AC55" s="7"/>
      <c r="AD55" s="19"/>
      <c r="AE55" s="20"/>
      <c r="AF55" s="19"/>
      <c r="AG55" s="11"/>
      <c r="AH55" s="11"/>
      <c r="AI55" s="19">
        <v>10</v>
      </c>
      <c r="AJ55" s="20">
        <v>8</v>
      </c>
      <c r="AK55" s="19">
        <v>12</v>
      </c>
      <c r="AL55" s="11">
        <v>3</v>
      </c>
      <c r="AM55" s="148" t="s">
        <v>41</v>
      </c>
    </row>
    <row r="56" spans="1:39" ht="20.45" customHeight="1" x14ac:dyDescent="0.25">
      <c r="A56" s="165">
        <v>40</v>
      </c>
      <c r="B56" s="158" t="s">
        <v>64</v>
      </c>
      <c r="C56" s="99">
        <v>25</v>
      </c>
      <c r="D56" s="17">
        <v>20</v>
      </c>
      <c r="E56" s="17">
        <v>5</v>
      </c>
      <c r="F56" s="17"/>
      <c r="G56" s="52" t="s">
        <v>15</v>
      </c>
      <c r="H56" s="7">
        <f>SUM(M56,R56,W56,AB56,AG56,AL56)</f>
        <v>3</v>
      </c>
      <c r="I56" s="7" t="s">
        <v>32</v>
      </c>
      <c r="J56" s="60"/>
      <c r="K56" s="18"/>
      <c r="L56" s="113"/>
      <c r="M56" s="7"/>
      <c r="N56" s="7"/>
      <c r="O56" s="60"/>
      <c r="P56" s="18"/>
      <c r="Q56" s="113"/>
      <c r="R56" s="7"/>
      <c r="S56" s="7"/>
      <c r="T56" s="60"/>
      <c r="U56" s="18"/>
      <c r="V56" s="113"/>
      <c r="W56" s="7"/>
      <c r="X56" s="7"/>
      <c r="Y56" s="60"/>
      <c r="Z56" s="18"/>
      <c r="AA56" s="113"/>
      <c r="AB56" s="7"/>
      <c r="AC56" s="7"/>
      <c r="AD56" s="19">
        <v>20</v>
      </c>
      <c r="AE56" s="20">
        <v>5</v>
      </c>
      <c r="AF56" s="19"/>
      <c r="AG56" s="11">
        <v>3</v>
      </c>
      <c r="AH56" s="11" t="s">
        <v>32</v>
      </c>
      <c r="AI56" s="19"/>
      <c r="AJ56" s="20"/>
      <c r="AK56" s="19"/>
      <c r="AL56" s="11"/>
      <c r="AM56" s="148"/>
    </row>
    <row r="57" spans="1:39" ht="20.45" customHeight="1" x14ac:dyDescent="0.25">
      <c r="A57" s="165">
        <v>41</v>
      </c>
      <c r="B57" s="159" t="s">
        <v>65</v>
      </c>
      <c r="C57" s="99">
        <v>20</v>
      </c>
      <c r="D57" s="17">
        <v>12</v>
      </c>
      <c r="E57" s="17">
        <v>8</v>
      </c>
      <c r="F57" s="17"/>
      <c r="G57" s="52" t="s">
        <v>15</v>
      </c>
      <c r="H57" s="7">
        <f>SUM(M57,R57,W57,AB57,AG57,AL57)</f>
        <v>2</v>
      </c>
      <c r="I57" s="7" t="s">
        <v>45</v>
      </c>
      <c r="J57" s="60"/>
      <c r="K57" s="18"/>
      <c r="L57" s="113"/>
      <c r="M57" s="7"/>
      <c r="N57" s="7"/>
      <c r="O57" s="60"/>
      <c r="P57" s="18"/>
      <c r="Q57" s="113"/>
      <c r="R57" s="7"/>
      <c r="S57" s="7"/>
      <c r="T57" s="60"/>
      <c r="U57" s="18"/>
      <c r="V57" s="113"/>
      <c r="W57" s="7"/>
      <c r="X57" s="7"/>
      <c r="Y57" s="60"/>
      <c r="Z57" s="18"/>
      <c r="AA57" s="113"/>
      <c r="AB57" s="7"/>
      <c r="AC57" s="7"/>
      <c r="AD57" s="19"/>
      <c r="AE57" s="20"/>
      <c r="AF57" s="19"/>
      <c r="AG57" s="11"/>
      <c r="AH57" s="11"/>
      <c r="AI57" s="19">
        <v>12</v>
      </c>
      <c r="AJ57" s="20">
        <v>8</v>
      </c>
      <c r="AK57" s="19"/>
      <c r="AL57" s="11">
        <v>2</v>
      </c>
      <c r="AM57" s="148" t="s">
        <v>45</v>
      </c>
    </row>
    <row r="58" spans="1:39" ht="20.45" customHeight="1" x14ac:dyDescent="0.25">
      <c r="A58" s="162">
        <v>42</v>
      </c>
      <c r="B58" s="158" t="s">
        <v>66</v>
      </c>
      <c r="C58" s="99">
        <v>10</v>
      </c>
      <c r="D58" s="17">
        <v>8</v>
      </c>
      <c r="E58" s="17">
        <v>2</v>
      </c>
      <c r="F58" s="17"/>
      <c r="G58" s="52" t="s">
        <v>15</v>
      </c>
      <c r="H58" s="7">
        <f>SUM(M58,R58,W58,AB58,AG58,AL58)</f>
        <v>1</v>
      </c>
      <c r="I58" s="7"/>
      <c r="J58" s="60"/>
      <c r="K58" s="18"/>
      <c r="L58" s="113"/>
      <c r="M58" s="7"/>
      <c r="N58" s="7"/>
      <c r="O58" s="60"/>
      <c r="P58" s="18"/>
      <c r="Q58" s="113"/>
      <c r="R58" s="7"/>
      <c r="S58" s="7"/>
      <c r="T58" s="60"/>
      <c r="U58" s="18"/>
      <c r="V58" s="113"/>
      <c r="W58" s="7"/>
      <c r="X58" s="7"/>
      <c r="Y58" s="60"/>
      <c r="Z58" s="18"/>
      <c r="AA58" s="113"/>
      <c r="AB58" s="7"/>
      <c r="AC58" s="7"/>
      <c r="AD58" s="19"/>
      <c r="AE58" s="20"/>
      <c r="AF58" s="19"/>
      <c r="AG58" s="11"/>
      <c r="AH58" s="11"/>
      <c r="AI58" s="19">
        <v>8</v>
      </c>
      <c r="AJ58" s="20">
        <v>2</v>
      </c>
      <c r="AK58" s="19"/>
      <c r="AL58" s="11">
        <v>1</v>
      </c>
      <c r="AM58" s="148"/>
    </row>
    <row r="59" spans="1:39" ht="20.45" customHeight="1" thickBot="1" x14ac:dyDescent="0.3">
      <c r="A59" s="166">
        <v>43</v>
      </c>
      <c r="B59" s="157" t="s">
        <v>67</v>
      </c>
      <c r="C59" s="150">
        <v>10</v>
      </c>
      <c r="D59" s="38"/>
      <c r="E59" s="38">
        <v>2</v>
      </c>
      <c r="F59" s="38">
        <v>8</v>
      </c>
      <c r="G59" s="151" t="s">
        <v>15</v>
      </c>
      <c r="H59" s="137">
        <f>SUM(M59,R59,W59,AB59,AG59,AL59)</f>
        <v>1</v>
      </c>
      <c r="I59" s="137"/>
      <c r="J59" s="152"/>
      <c r="K59" s="39"/>
      <c r="L59" s="151"/>
      <c r="M59" s="137"/>
      <c r="N59" s="137"/>
      <c r="O59" s="152"/>
      <c r="P59" s="39"/>
      <c r="Q59" s="151"/>
      <c r="R59" s="137"/>
      <c r="S59" s="137"/>
      <c r="T59" s="152"/>
      <c r="U59" s="39"/>
      <c r="V59" s="151"/>
      <c r="W59" s="137"/>
      <c r="X59" s="137"/>
      <c r="Y59" s="152"/>
      <c r="Z59" s="39"/>
      <c r="AA59" s="151"/>
      <c r="AB59" s="137"/>
      <c r="AC59" s="137"/>
      <c r="AD59" s="102"/>
      <c r="AE59" s="93"/>
      <c r="AF59" s="102"/>
      <c r="AG59" s="139"/>
      <c r="AH59" s="139"/>
      <c r="AI59" s="102"/>
      <c r="AJ59" s="93">
        <v>2</v>
      </c>
      <c r="AK59" s="102">
        <v>8</v>
      </c>
      <c r="AL59" s="139">
        <v>1</v>
      </c>
      <c r="AM59" s="149"/>
    </row>
    <row r="60" spans="1:39" ht="19.149999999999999" customHeight="1" thickBot="1" x14ac:dyDescent="0.3">
      <c r="A60" s="302" t="s">
        <v>24</v>
      </c>
      <c r="B60" s="290"/>
      <c r="C60" s="42">
        <f>SUM(C46:C59)</f>
        <v>360</v>
      </c>
      <c r="D60" s="43">
        <f>SUM(D46:D59)</f>
        <v>151</v>
      </c>
      <c r="E60" s="43">
        <f>SUM(E46:E59)</f>
        <v>92</v>
      </c>
      <c r="F60" s="43">
        <f>SUM(F46:F59)</f>
        <v>117</v>
      </c>
      <c r="G60" s="74"/>
      <c r="H60" s="73">
        <f>SUM(H46:H59)</f>
        <v>48</v>
      </c>
      <c r="I60" s="74" t="s">
        <v>106</v>
      </c>
      <c r="J60" s="74">
        <f>SUM(J46:J59)</f>
        <v>0</v>
      </c>
      <c r="K60" s="46">
        <f>SUM(K46:K59)</f>
        <v>0</v>
      </c>
      <c r="L60" s="74">
        <f>SUM(L46:L59)</f>
        <v>0</v>
      </c>
      <c r="M60" s="73"/>
      <c r="N60" s="74"/>
      <c r="O60" s="74">
        <f>SUM(O46:O59)</f>
        <v>17</v>
      </c>
      <c r="P60" s="46">
        <f>SUM(P46:P59)</f>
        <v>13</v>
      </c>
      <c r="Q60" s="74">
        <f>SUM(Q46:Q59)</f>
        <v>10</v>
      </c>
      <c r="R60" s="73">
        <f>SUM(R46:R59)</f>
        <v>7</v>
      </c>
      <c r="S60" s="74" t="s">
        <v>102</v>
      </c>
      <c r="T60" s="74">
        <f>SUM(T46:T59)</f>
        <v>12</v>
      </c>
      <c r="U60" s="46">
        <f>SUM(U46:U59)</f>
        <v>8</v>
      </c>
      <c r="V60" s="74">
        <f>SUM(V46:V59)</f>
        <v>0</v>
      </c>
      <c r="W60" s="73">
        <f>SUM(W46:W59)</f>
        <v>5</v>
      </c>
      <c r="X60" s="74" t="s">
        <v>103</v>
      </c>
      <c r="Y60" s="74"/>
      <c r="Z60" s="46"/>
      <c r="AA60" s="74">
        <f>SUM(AA46:AA59)</f>
        <v>0</v>
      </c>
      <c r="AB60" s="73"/>
      <c r="AC60" s="74"/>
      <c r="AD60" s="45">
        <f>SUM(AD46:AD59)</f>
        <v>62</v>
      </c>
      <c r="AE60" s="46">
        <f>SUM(AE46:AE59)</f>
        <v>36</v>
      </c>
      <c r="AF60" s="74">
        <f>SUM(AF46:AF59)</f>
        <v>47</v>
      </c>
      <c r="AG60" s="73">
        <f>SUM(AG46:AG59)</f>
        <v>20</v>
      </c>
      <c r="AH60" s="74" t="s">
        <v>104</v>
      </c>
      <c r="AI60" s="45">
        <f>SUM(AI46:AI59)</f>
        <v>60</v>
      </c>
      <c r="AJ60" s="46">
        <f>SUM(AJ46:AJ59)</f>
        <v>35</v>
      </c>
      <c r="AK60" s="74">
        <f>SUM(AK46:AK59)</f>
        <v>60</v>
      </c>
      <c r="AL60" s="96">
        <f>SUM(AL46:AL59)</f>
        <v>16</v>
      </c>
      <c r="AM60" s="242" t="s">
        <v>105</v>
      </c>
    </row>
    <row r="61" spans="1:39" ht="15.75" thickBot="1" x14ac:dyDescent="0.3">
      <c r="A61" s="300" t="s">
        <v>132</v>
      </c>
      <c r="B61" s="289"/>
      <c r="C61" s="289"/>
      <c r="D61" s="289"/>
      <c r="E61" s="289"/>
      <c r="F61" s="289"/>
      <c r="G61" s="289"/>
      <c r="H61" s="289"/>
      <c r="I61" s="289"/>
      <c r="J61" s="289"/>
      <c r="K61" s="289"/>
      <c r="L61" s="289"/>
      <c r="M61" s="289"/>
      <c r="N61" s="289"/>
      <c r="O61" s="289"/>
      <c r="P61" s="289"/>
      <c r="Q61" s="289"/>
      <c r="R61" s="289"/>
      <c r="S61" s="289"/>
      <c r="T61" s="289"/>
      <c r="U61" s="289"/>
      <c r="V61" s="289"/>
      <c r="W61" s="289"/>
      <c r="X61" s="289"/>
      <c r="Y61" s="289"/>
      <c r="Z61" s="289"/>
      <c r="AA61" s="289"/>
      <c r="AB61" s="289"/>
      <c r="AC61" s="289"/>
      <c r="AD61" s="289"/>
      <c r="AE61" s="289"/>
      <c r="AF61" s="289"/>
      <c r="AG61" s="289"/>
      <c r="AH61" s="289"/>
      <c r="AI61" s="289"/>
      <c r="AJ61" s="289"/>
      <c r="AK61" s="289"/>
      <c r="AL61" s="289"/>
      <c r="AM61" s="301"/>
    </row>
    <row r="62" spans="1:39" ht="26.45" customHeight="1" x14ac:dyDescent="0.25">
      <c r="A62" s="165">
        <v>31</v>
      </c>
      <c r="B62" s="159" t="s">
        <v>54</v>
      </c>
      <c r="C62" s="99">
        <v>15</v>
      </c>
      <c r="D62" s="17">
        <v>9</v>
      </c>
      <c r="E62" s="17">
        <v>6</v>
      </c>
      <c r="F62" s="17"/>
      <c r="G62" s="52" t="s">
        <v>15</v>
      </c>
      <c r="H62" s="7">
        <f>SUM(M62,R62,W62,AB62,AG62,AL62)</f>
        <v>3</v>
      </c>
      <c r="I62" s="7" t="s">
        <v>32</v>
      </c>
      <c r="J62" s="17"/>
      <c r="K62" s="18"/>
      <c r="L62" s="52"/>
      <c r="M62" s="7"/>
      <c r="N62" s="7"/>
      <c r="O62" s="17">
        <v>9</v>
      </c>
      <c r="P62" s="18">
        <v>6</v>
      </c>
      <c r="Q62" s="52"/>
      <c r="R62" s="7">
        <v>3</v>
      </c>
      <c r="S62" s="7" t="s">
        <v>32</v>
      </c>
      <c r="T62" s="60"/>
      <c r="U62" s="18"/>
      <c r="V62" s="113"/>
      <c r="W62" s="7"/>
      <c r="X62" s="7"/>
      <c r="Y62" s="60"/>
      <c r="Z62" s="18"/>
      <c r="AA62" s="113"/>
      <c r="AB62" s="7"/>
      <c r="AC62" s="7"/>
      <c r="AD62" s="52"/>
      <c r="AE62" s="53"/>
      <c r="AF62" s="52"/>
      <c r="AG62" s="7"/>
      <c r="AH62" s="7"/>
      <c r="AI62" s="52"/>
      <c r="AJ62" s="53"/>
      <c r="AK62" s="52"/>
      <c r="AL62" s="7"/>
      <c r="AM62" s="250"/>
    </row>
    <row r="63" spans="1:39" ht="24" customHeight="1" x14ac:dyDescent="0.25">
      <c r="A63" s="162">
        <v>32</v>
      </c>
      <c r="B63" s="158" t="s">
        <v>55</v>
      </c>
      <c r="C63" s="99">
        <v>25</v>
      </c>
      <c r="D63" s="17">
        <v>8</v>
      </c>
      <c r="E63" s="17">
        <v>7</v>
      </c>
      <c r="F63" s="17">
        <v>10</v>
      </c>
      <c r="G63" s="52" t="s">
        <v>15</v>
      </c>
      <c r="H63" s="7">
        <f>SUM(M63,R63,W63,AB63,AG63,AL63)</f>
        <v>4</v>
      </c>
      <c r="I63" s="7" t="s">
        <v>56</v>
      </c>
      <c r="J63" s="17"/>
      <c r="K63" s="18"/>
      <c r="L63" s="52"/>
      <c r="M63" s="7"/>
      <c r="N63" s="7"/>
      <c r="O63" s="17">
        <v>8</v>
      </c>
      <c r="P63" s="18">
        <v>7</v>
      </c>
      <c r="Q63" s="52">
        <v>10</v>
      </c>
      <c r="R63" s="7">
        <v>4</v>
      </c>
      <c r="S63" s="7" t="s">
        <v>56</v>
      </c>
      <c r="T63" s="60"/>
      <c r="U63" s="18"/>
      <c r="V63" s="113"/>
      <c r="W63" s="7"/>
      <c r="X63" s="7"/>
      <c r="Y63" s="60"/>
      <c r="Z63" s="18"/>
      <c r="AA63" s="113"/>
      <c r="AB63" s="7"/>
      <c r="AC63" s="7"/>
      <c r="AD63" s="52"/>
      <c r="AE63" s="53"/>
      <c r="AF63" s="52"/>
      <c r="AG63" s="7"/>
      <c r="AH63" s="7"/>
      <c r="AI63" s="52"/>
      <c r="AJ63" s="53"/>
      <c r="AK63" s="52"/>
      <c r="AL63" s="7"/>
      <c r="AM63" s="250"/>
    </row>
    <row r="64" spans="1:39" ht="24" customHeight="1" thickBot="1" x14ac:dyDescent="0.3">
      <c r="A64" s="162">
        <v>33</v>
      </c>
      <c r="B64" s="158" t="s">
        <v>51</v>
      </c>
      <c r="C64" s="99">
        <v>20</v>
      </c>
      <c r="D64" s="17">
        <v>12</v>
      </c>
      <c r="E64" s="17">
        <v>8</v>
      </c>
      <c r="F64" s="17"/>
      <c r="G64" s="52" t="s">
        <v>13</v>
      </c>
      <c r="H64" s="7">
        <f>SUM(M64,R64,W64,AB64,AG64,AL64)</f>
        <v>5</v>
      </c>
      <c r="I64" s="7" t="s">
        <v>52</v>
      </c>
      <c r="J64" s="17"/>
      <c r="K64" s="18"/>
      <c r="L64" s="52"/>
      <c r="M64" s="7"/>
      <c r="N64" s="7"/>
      <c r="O64" s="17"/>
      <c r="P64" s="18"/>
      <c r="Q64" s="52"/>
      <c r="R64" s="7"/>
      <c r="S64" s="7"/>
      <c r="T64" s="17">
        <v>12</v>
      </c>
      <c r="U64" s="18">
        <v>8</v>
      </c>
      <c r="V64" s="52"/>
      <c r="W64" s="7">
        <v>5</v>
      </c>
      <c r="X64" s="7" t="s">
        <v>52</v>
      </c>
      <c r="Y64" s="60"/>
      <c r="Z64" s="18"/>
      <c r="AA64" s="113"/>
      <c r="AB64" s="7"/>
      <c r="AC64" s="7"/>
      <c r="AD64" s="113"/>
      <c r="AE64" s="53"/>
      <c r="AF64" s="52"/>
      <c r="AG64" s="7"/>
      <c r="AH64" s="7"/>
      <c r="AI64" s="52"/>
      <c r="AJ64" s="53"/>
      <c r="AK64" s="52"/>
      <c r="AL64" s="7"/>
      <c r="AM64" s="7"/>
    </row>
    <row r="65" spans="1:39" ht="24" customHeight="1" x14ac:dyDescent="0.25">
      <c r="A65" s="162">
        <v>34</v>
      </c>
      <c r="B65" s="158" t="str">
        <f>'[1]adm niestacjonarna'!C49</f>
        <v>System bezpieczeństwa i porządku publicznego w Polsce</v>
      </c>
      <c r="C65" s="99">
        <v>50</v>
      </c>
      <c r="D65" s="17">
        <v>24</v>
      </c>
      <c r="E65" s="17">
        <v>16</v>
      </c>
      <c r="F65" s="17">
        <v>10</v>
      </c>
      <c r="G65" s="247" t="s">
        <v>13</v>
      </c>
      <c r="H65" s="7">
        <v>6</v>
      </c>
      <c r="I65" s="7" t="s">
        <v>93</v>
      </c>
      <c r="J65" s="17"/>
      <c r="K65" s="18"/>
      <c r="L65" s="52"/>
      <c r="M65" s="7"/>
      <c r="N65" s="7"/>
      <c r="O65" s="17"/>
      <c r="P65" s="18"/>
      <c r="Q65" s="52"/>
      <c r="R65" s="7"/>
      <c r="S65" s="7"/>
      <c r="T65" s="17"/>
      <c r="U65" s="18"/>
      <c r="V65" s="52"/>
      <c r="W65" s="7"/>
      <c r="X65" s="7"/>
      <c r="Y65" s="60"/>
      <c r="Z65" s="18"/>
      <c r="AA65" s="113"/>
      <c r="AB65" s="7"/>
      <c r="AC65" s="7"/>
      <c r="AD65" s="251">
        <v>12</v>
      </c>
      <c r="AE65" s="252">
        <v>8</v>
      </c>
      <c r="AF65" s="251">
        <v>5</v>
      </c>
      <c r="AG65" s="253">
        <v>3</v>
      </c>
      <c r="AH65" s="254" t="s">
        <v>41</v>
      </c>
      <c r="AI65" s="251">
        <v>12</v>
      </c>
      <c r="AJ65" s="252">
        <v>8</v>
      </c>
      <c r="AK65" s="251">
        <v>5</v>
      </c>
      <c r="AL65" s="253">
        <v>3</v>
      </c>
      <c r="AM65" s="254" t="s">
        <v>41</v>
      </c>
    </row>
    <row r="66" spans="1:39" ht="24" customHeight="1" x14ac:dyDescent="0.25">
      <c r="A66" s="162">
        <v>35</v>
      </c>
      <c r="B66" s="158" t="str">
        <f>'[1]adm niestacjonarna'!C50</f>
        <v>Zwalczanie przestępczości</v>
      </c>
      <c r="C66" s="99">
        <v>40</v>
      </c>
      <c r="D66" s="17">
        <v>40</v>
      </c>
      <c r="E66" s="17"/>
      <c r="F66" s="17"/>
      <c r="G66" s="248" t="s">
        <v>13</v>
      </c>
      <c r="H66" s="7">
        <v>4</v>
      </c>
      <c r="I66" s="7"/>
      <c r="J66" s="17"/>
      <c r="K66" s="18"/>
      <c r="L66" s="52"/>
      <c r="M66" s="7"/>
      <c r="N66" s="7"/>
      <c r="O66" s="17"/>
      <c r="P66" s="18"/>
      <c r="Q66" s="52"/>
      <c r="R66" s="7"/>
      <c r="S66" s="7"/>
      <c r="T66" s="17"/>
      <c r="U66" s="18"/>
      <c r="V66" s="52"/>
      <c r="W66" s="7"/>
      <c r="X66" s="7"/>
      <c r="Y66" s="60"/>
      <c r="Z66" s="18"/>
      <c r="AA66" s="113"/>
      <c r="AB66" s="7"/>
      <c r="AC66" s="7"/>
      <c r="AD66" s="251">
        <v>20</v>
      </c>
      <c r="AE66" s="252"/>
      <c r="AF66" s="251"/>
      <c r="AG66" s="253">
        <v>2</v>
      </c>
      <c r="AH66" s="254"/>
      <c r="AI66" s="251">
        <v>20</v>
      </c>
      <c r="AJ66" s="252"/>
      <c r="AK66" s="251"/>
      <c r="AL66" s="253">
        <v>2</v>
      </c>
      <c r="AM66" s="254"/>
    </row>
    <row r="67" spans="1:39" ht="24" customHeight="1" x14ac:dyDescent="0.25">
      <c r="A67" s="162">
        <v>36</v>
      </c>
      <c r="B67" s="158" t="str">
        <f>'[1]adm niestacjonarna'!C51</f>
        <v>Kryminologia i kryminalistyka</v>
      </c>
      <c r="C67" s="99">
        <v>40</v>
      </c>
      <c r="D67" s="17">
        <v>18</v>
      </c>
      <c r="E67" s="17">
        <v>12</v>
      </c>
      <c r="F67" s="17">
        <v>10</v>
      </c>
      <c r="G67" s="249" t="s">
        <v>13</v>
      </c>
      <c r="H67" s="7">
        <v>4</v>
      </c>
      <c r="I67" s="7" t="s">
        <v>111</v>
      </c>
      <c r="J67" s="17"/>
      <c r="K67" s="18"/>
      <c r="L67" s="52"/>
      <c r="M67" s="7"/>
      <c r="N67" s="7"/>
      <c r="O67" s="17"/>
      <c r="P67" s="18"/>
      <c r="Q67" s="52"/>
      <c r="R67" s="7"/>
      <c r="S67" s="7"/>
      <c r="T67" s="17"/>
      <c r="U67" s="18"/>
      <c r="V67" s="52"/>
      <c r="W67" s="7"/>
      <c r="X67" s="7"/>
      <c r="Y67" s="60"/>
      <c r="Z67" s="18"/>
      <c r="AA67" s="113"/>
      <c r="AB67" s="7"/>
      <c r="AC67" s="7"/>
      <c r="AD67" s="251"/>
      <c r="AE67" s="252"/>
      <c r="AF67" s="251"/>
      <c r="AG67" s="253"/>
      <c r="AH67" s="253"/>
      <c r="AI67" s="251">
        <v>18</v>
      </c>
      <c r="AJ67" s="252">
        <v>12</v>
      </c>
      <c r="AK67" s="251">
        <v>10</v>
      </c>
      <c r="AL67" s="253">
        <v>4</v>
      </c>
      <c r="AM67" s="254" t="s">
        <v>111</v>
      </c>
    </row>
    <row r="68" spans="1:39" ht="24" customHeight="1" x14ac:dyDescent="0.25">
      <c r="A68" s="162">
        <v>37</v>
      </c>
      <c r="B68" s="158" t="str">
        <f>'[1]adm niestacjonarna'!C52</f>
        <v>Postępowanie karne</v>
      </c>
      <c r="C68" s="99">
        <v>40</v>
      </c>
      <c r="D68" s="17">
        <v>18</v>
      </c>
      <c r="E68" s="17">
        <v>12</v>
      </c>
      <c r="F68" s="17">
        <v>10</v>
      </c>
      <c r="G68" s="249" t="s">
        <v>13</v>
      </c>
      <c r="H68" s="7">
        <v>6</v>
      </c>
      <c r="I68" s="7" t="s">
        <v>93</v>
      </c>
      <c r="J68" s="17"/>
      <c r="K68" s="18"/>
      <c r="L68" s="52"/>
      <c r="M68" s="7"/>
      <c r="N68" s="7"/>
      <c r="O68" s="17"/>
      <c r="P68" s="18"/>
      <c r="Q68" s="52"/>
      <c r="R68" s="7"/>
      <c r="S68" s="7"/>
      <c r="T68" s="17"/>
      <c r="U68" s="18"/>
      <c r="V68" s="52"/>
      <c r="W68" s="7"/>
      <c r="X68" s="7"/>
      <c r="Y68" s="60"/>
      <c r="Z68" s="18"/>
      <c r="AA68" s="113"/>
      <c r="AB68" s="7"/>
      <c r="AC68" s="7"/>
      <c r="AD68" s="251">
        <v>18</v>
      </c>
      <c r="AE68" s="252">
        <v>12</v>
      </c>
      <c r="AF68" s="251">
        <v>10</v>
      </c>
      <c r="AG68" s="253">
        <v>6</v>
      </c>
      <c r="AH68" s="254" t="s">
        <v>93</v>
      </c>
      <c r="AI68" s="251"/>
      <c r="AJ68" s="252"/>
      <c r="AK68" s="251"/>
      <c r="AL68" s="253"/>
      <c r="AM68" s="253"/>
    </row>
    <row r="69" spans="1:39" ht="24" customHeight="1" x14ac:dyDescent="0.25">
      <c r="A69" s="162">
        <v>38</v>
      </c>
      <c r="B69" s="158" t="str">
        <f>'[1]adm niestacjonarna'!C53</f>
        <v>Działania prewencyjne w systemie bezpieczeństwa publicznego</v>
      </c>
      <c r="C69" s="99">
        <v>20</v>
      </c>
      <c r="D69" s="17">
        <v>12</v>
      </c>
      <c r="E69" s="17">
        <v>8</v>
      </c>
      <c r="F69" s="17"/>
      <c r="G69" s="248" t="s">
        <v>13</v>
      </c>
      <c r="H69" s="7">
        <v>2</v>
      </c>
      <c r="I69" s="7" t="s">
        <v>45</v>
      </c>
      <c r="J69" s="17"/>
      <c r="K69" s="18"/>
      <c r="L69" s="52"/>
      <c r="M69" s="7"/>
      <c r="N69" s="7"/>
      <c r="O69" s="17"/>
      <c r="P69" s="18"/>
      <c r="Q69" s="52"/>
      <c r="R69" s="7"/>
      <c r="S69" s="7"/>
      <c r="T69" s="17"/>
      <c r="U69" s="18"/>
      <c r="V69" s="52"/>
      <c r="W69" s="7"/>
      <c r="X69" s="7"/>
      <c r="Y69" s="60"/>
      <c r="Z69" s="18"/>
      <c r="AA69" s="113"/>
      <c r="AB69" s="7"/>
      <c r="AC69" s="7"/>
      <c r="AD69" s="251"/>
      <c r="AE69" s="252"/>
      <c r="AF69" s="251"/>
      <c r="AG69" s="253"/>
      <c r="AH69" s="253"/>
      <c r="AI69" s="251">
        <v>12</v>
      </c>
      <c r="AJ69" s="252">
        <v>8</v>
      </c>
      <c r="AK69" s="251"/>
      <c r="AL69" s="253">
        <v>2</v>
      </c>
      <c r="AM69" s="254" t="s">
        <v>45</v>
      </c>
    </row>
    <row r="70" spans="1:39" ht="24" customHeight="1" x14ac:dyDescent="0.25">
      <c r="A70" s="162">
        <v>39</v>
      </c>
      <c r="B70" s="158" t="str">
        <f>'[1]adm niestacjonarna'!C54</f>
        <v>Zarządzanie w sytuacjach kryzysowych</v>
      </c>
      <c r="C70" s="99">
        <v>20</v>
      </c>
      <c r="D70" s="17">
        <v>10</v>
      </c>
      <c r="E70" s="17"/>
      <c r="F70" s="17">
        <v>10</v>
      </c>
      <c r="G70" s="248" t="s">
        <v>13</v>
      </c>
      <c r="H70" s="7">
        <v>2</v>
      </c>
      <c r="I70" s="7"/>
      <c r="J70" s="17"/>
      <c r="K70" s="18"/>
      <c r="L70" s="52"/>
      <c r="M70" s="7"/>
      <c r="N70" s="7"/>
      <c r="O70" s="17"/>
      <c r="P70" s="18"/>
      <c r="Q70" s="52"/>
      <c r="R70" s="7"/>
      <c r="S70" s="7"/>
      <c r="T70" s="17"/>
      <c r="U70" s="18"/>
      <c r="V70" s="52"/>
      <c r="W70" s="7"/>
      <c r="X70" s="7"/>
      <c r="Y70" s="60"/>
      <c r="Z70" s="18"/>
      <c r="AA70" s="113"/>
      <c r="AB70" s="7"/>
      <c r="AC70" s="254"/>
      <c r="AD70" s="251"/>
      <c r="AE70" s="252"/>
      <c r="AF70" s="251">
        <v>10</v>
      </c>
      <c r="AG70" s="253">
        <v>2</v>
      </c>
      <c r="AH70" s="254"/>
      <c r="AI70" s="251"/>
      <c r="AJ70" s="252"/>
      <c r="AK70" s="251"/>
      <c r="AL70" s="253"/>
      <c r="AM70" s="253"/>
    </row>
    <row r="71" spans="1:39" ht="24" customHeight="1" x14ac:dyDescent="0.25">
      <c r="A71" s="162">
        <v>40</v>
      </c>
      <c r="B71" s="158" t="str">
        <f>'[1]adm niestacjonarna'!C55</f>
        <v>Międzynarodowa współpraca organów ścigania i wymiaru sprawiedliwości</v>
      </c>
      <c r="C71" s="99">
        <v>30</v>
      </c>
      <c r="D71" s="17">
        <v>12</v>
      </c>
      <c r="E71" s="17">
        <v>8</v>
      </c>
      <c r="F71" s="17">
        <v>10</v>
      </c>
      <c r="G71" s="248" t="s">
        <v>15</v>
      </c>
      <c r="H71" s="7">
        <v>3</v>
      </c>
      <c r="I71" s="7" t="s">
        <v>41</v>
      </c>
      <c r="J71" s="17"/>
      <c r="K71" s="18"/>
      <c r="L71" s="52"/>
      <c r="M71" s="7"/>
      <c r="N71" s="7"/>
      <c r="O71" s="17"/>
      <c r="P71" s="18"/>
      <c r="Q71" s="52"/>
      <c r="R71" s="7"/>
      <c r="S71" s="7"/>
      <c r="T71" s="17"/>
      <c r="U71" s="18"/>
      <c r="V71" s="52"/>
      <c r="W71" s="7"/>
      <c r="X71" s="7"/>
      <c r="Y71" s="60"/>
      <c r="Z71" s="18"/>
      <c r="AA71" s="113"/>
      <c r="AB71" s="7"/>
      <c r="AC71" s="7"/>
      <c r="AD71" s="251"/>
      <c r="AE71" s="252"/>
      <c r="AF71" s="251"/>
      <c r="AG71" s="253"/>
      <c r="AH71" s="253"/>
      <c r="AI71" s="251">
        <v>12</v>
      </c>
      <c r="AJ71" s="252">
        <v>8</v>
      </c>
      <c r="AK71" s="251">
        <v>10</v>
      </c>
      <c r="AL71" s="253">
        <v>3</v>
      </c>
      <c r="AM71" s="254" t="s">
        <v>41</v>
      </c>
    </row>
    <row r="72" spans="1:39" ht="24" customHeight="1" x14ac:dyDescent="0.25">
      <c r="A72" s="113">
        <v>41</v>
      </c>
      <c r="B72" s="244" t="s">
        <v>107</v>
      </c>
      <c r="C72" s="235">
        <v>10</v>
      </c>
      <c r="D72" s="17">
        <v>10</v>
      </c>
      <c r="E72" s="17"/>
      <c r="F72" s="17"/>
      <c r="G72" s="248" t="s">
        <v>15</v>
      </c>
      <c r="H72" s="7">
        <v>1</v>
      </c>
      <c r="I72" s="7"/>
      <c r="J72" s="17"/>
      <c r="K72" s="18"/>
      <c r="L72" s="52"/>
      <c r="M72" s="7"/>
      <c r="N72" s="7"/>
      <c r="O72" s="17"/>
      <c r="P72" s="18"/>
      <c r="Q72" s="52"/>
      <c r="R72" s="7"/>
      <c r="S72" s="7"/>
      <c r="T72" s="17"/>
      <c r="U72" s="18"/>
      <c r="V72" s="52"/>
      <c r="W72" s="7"/>
      <c r="X72" s="7"/>
      <c r="Y72" s="60"/>
      <c r="Z72" s="18"/>
      <c r="AA72" s="113"/>
      <c r="AB72" s="7"/>
      <c r="AC72" s="7"/>
      <c r="AD72" s="251"/>
      <c r="AE72" s="252"/>
      <c r="AF72" s="251"/>
      <c r="AG72" s="253"/>
      <c r="AH72" s="253"/>
      <c r="AI72" s="251">
        <v>10</v>
      </c>
      <c r="AJ72" s="252"/>
      <c r="AK72" s="251"/>
      <c r="AL72" s="253">
        <v>1</v>
      </c>
      <c r="AM72" s="253"/>
    </row>
    <row r="73" spans="1:39" ht="22.15" customHeight="1" x14ac:dyDescent="0.25">
      <c r="A73" s="113">
        <v>42</v>
      </c>
      <c r="B73" s="245" t="s">
        <v>108</v>
      </c>
      <c r="C73" s="235">
        <v>15</v>
      </c>
      <c r="D73" s="17">
        <v>9</v>
      </c>
      <c r="E73" s="17">
        <v>6</v>
      </c>
      <c r="F73" s="17"/>
      <c r="G73" s="248" t="s">
        <v>15</v>
      </c>
      <c r="H73" s="7">
        <v>3</v>
      </c>
      <c r="I73" s="7" t="s">
        <v>32</v>
      </c>
      <c r="J73" s="17"/>
      <c r="K73" s="18"/>
      <c r="L73" s="52"/>
      <c r="M73" s="7"/>
      <c r="N73" s="7"/>
      <c r="O73" s="17"/>
      <c r="P73" s="18"/>
      <c r="Q73" s="52"/>
      <c r="R73" s="7"/>
      <c r="S73" s="7"/>
      <c r="T73" s="17"/>
      <c r="U73" s="18"/>
      <c r="V73" s="52"/>
      <c r="W73" s="7"/>
      <c r="X73" s="7"/>
      <c r="Y73" s="60"/>
      <c r="Z73" s="18"/>
      <c r="AA73" s="113"/>
      <c r="AB73" s="7"/>
      <c r="AC73" s="7"/>
      <c r="AD73" s="251">
        <v>9</v>
      </c>
      <c r="AE73" s="252">
        <v>6</v>
      </c>
      <c r="AF73" s="251"/>
      <c r="AG73" s="253">
        <v>3</v>
      </c>
      <c r="AH73" s="254" t="s">
        <v>32</v>
      </c>
      <c r="AI73" s="251"/>
      <c r="AJ73" s="252"/>
      <c r="AK73" s="251"/>
      <c r="AL73" s="253"/>
      <c r="AM73" s="253"/>
    </row>
    <row r="74" spans="1:39" ht="22.15" customHeight="1" x14ac:dyDescent="0.25">
      <c r="A74" s="113">
        <v>43</v>
      </c>
      <c r="B74" s="244" t="s">
        <v>109</v>
      </c>
      <c r="C74" s="235">
        <v>15</v>
      </c>
      <c r="D74" s="17">
        <v>9</v>
      </c>
      <c r="E74" s="17">
        <v>6</v>
      </c>
      <c r="F74" s="17"/>
      <c r="G74" s="248" t="s">
        <v>15</v>
      </c>
      <c r="H74" s="7">
        <v>3</v>
      </c>
      <c r="I74" s="7" t="s">
        <v>32</v>
      </c>
      <c r="J74" s="17"/>
      <c r="K74" s="18"/>
      <c r="L74" s="52"/>
      <c r="M74" s="7"/>
      <c r="N74" s="7"/>
      <c r="O74" s="17"/>
      <c r="P74" s="18"/>
      <c r="Q74" s="52"/>
      <c r="R74" s="7"/>
      <c r="S74" s="7"/>
      <c r="T74" s="17"/>
      <c r="U74" s="18"/>
      <c r="V74" s="52"/>
      <c r="W74" s="7"/>
      <c r="X74" s="7"/>
      <c r="Y74" s="60"/>
      <c r="Z74" s="18"/>
      <c r="AA74" s="113"/>
      <c r="AB74" s="7"/>
      <c r="AC74" s="7"/>
      <c r="AD74" s="251">
        <v>9</v>
      </c>
      <c r="AE74" s="252">
        <v>6</v>
      </c>
      <c r="AF74" s="251"/>
      <c r="AG74" s="253">
        <v>3</v>
      </c>
      <c r="AH74" s="254" t="s">
        <v>32</v>
      </c>
      <c r="AI74" s="251"/>
      <c r="AJ74" s="252"/>
      <c r="AK74" s="251"/>
      <c r="AL74" s="253"/>
      <c r="AM74" s="253"/>
    </row>
    <row r="75" spans="1:39" ht="27" customHeight="1" thickBot="1" x14ac:dyDescent="0.3">
      <c r="A75" s="113">
        <v>43</v>
      </c>
      <c r="B75" s="244" t="s">
        <v>110</v>
      </c>
      <c r="C75" s="235">
        <v>30</v>
      </c>
      <c r="D75" s="17">
        <v>20</v>
      </c>
      <c r="E75" s="17"/>
      <c r="F75" s="17">
        <v>10</v>
      </c>
      <c r="G75" s="248" t="s">
        <v>15</v>
      </c>
      <c r="H75" s="7">
        <v>2</v>
      </c>
      <c r="I75" s="7" t="s">
        <v>45</v>
      </c>
      <c r="J75" s="17"/>
      <c r="K75" s="18"/>
      <c r="L75" s="52"/>
      <c r="M75" s="7"/>
      <c r="N75" s="7"/>
      <c r="O75" s="17"/>
      <c r="P75" s="18"/>
      <c r="Q75" s="52"/>
      <c r="R75" s="7"/>
      <c r="S75" s="7"/>
      <c r="T75" s="60"/>
      <c r="U75" s="18"/>
      <c r="V75" s="113"/>
      <c r="W75" s="7"/>
      <c r="X75" s="7"/>
      <c r="Y75" s="60"/>
      <c r="Z75" s="18"/>
      <c r="AA75" s="113"/>
      <c r="AB75" s="7"/>
      <c r="AC75" s="7"/>
      <c r="AD75" s="251"/>
      <c r="AE75" s="252"/>
      <c r="AF75" s="251"/>
      <c r="AG75" s="253"/>
      <c r="AH75" s="253"/>
      <c r="AI75" s="251">
        <v>20</v>
      </c>
      <c r="AJ75" s="252"/>
      <c r="AK75" s="251">
        <v>10</v>
      </c>
      <c r="AL75" s="253">
        <v>2</v>
      </c>
      <c r="AM75" s="253" t="s">
        <v>45</v>
      </c>
    </row>
    <row r="76" spans="1:39" ht="45.75" hidden="1" thickBot="1" x14ac:dyDescent="0.3">
      <c r="B76" s="243" t="str">
        <f>'[1]adm niestacjonarna'!C56</f>
        <v>Przestępstwa i wykroczenia przeciwko bezieczeństwu i porządkowi publicznemu</v>
      </c>
    </row>
    <row r="77" spans="1:39" ht="27.75" hidden="1" customHeight="1" x14ac:dyDescent="0.25">
      <c r="A77" s="306" t="s">
        <v>68</v>
      </c>
      <c r="B77" s="306"/>
      <c r="C77" s="307"/>
      <c r="D77" s="307"/>
      <c r="E77" s="307"/>
      <c r="F77" s="307"/>
      <c r="G77" s="307"/>
      <c r="H77" s="307"/>
      <c r="I77" s="307"/>
      <c r="J77" s="307"/>
      <c r="K77" s="307"/>
      <c r="L77" s="307"/>
      <c r="M77" s="307"/>
      <c r="N77" s="307"/>
      <c r="O77" s="307"/>
      <c r="P77" s="307"/>
      <c r="Q77" s="307"/>
      <c r="R77" s="307"/>
      <c r="S77" s="307"/>
      <c r="T77" s="307"/>
      <c r="U77" s="307"/>
      <c r="V77" s="307"/>
      <c r="W77" s="307"/>
      <c r="X77" s="307"/>
      <c r="Y77" s="307"/>
      <c r="Z77" s="307"/>
      <c r="AA77" s="307"/>
      <c r="AB77" s="307"/>
      <c r="AC77" s="307"/>
      <c r="AD77" s="307"/>
      <c r="AE77" s="307"/>
      <c r="AF77" s="307"/>
      <c r="AG77" s="307"/>
      <c r="AH77" s="307"/>
      <c r="AI77" s="307"/>
      <c r="AJ77" s="307"/>
      <c r="AK77" s="307"/>
      <c r="AL77" s="308"/>
    </row>
    <row r="78" spans="1:39" ht="38.25" hidden="1" customHeight="1" x14ac:dyDescent="0.25">
      <c r="A78" s="164">
        <v>56</v>
      </c>
      <c r="B78" s="58" t="str">
        <f>'[1]adm niestacjonarna'!C58</f>
        <v>Edukacja dla bezpieczeństwa</v>
      </c>
      <c r="C78" s="31" t="e">
        <f>SUM(D78:F78)</f>
        <v>#REF!</v>
      </c>
      <c r="D78" s="4" t="e">
        <f>SUM(#REF!,#REF!,#REF!,#REF!,#REF!,#REF!)</f>
        <v>#REF!</v>
      </c>
      <c r="E78" s="5"/>
      <c r="F78" s="5">
        <f>SUM(L78,Q78,V78,AA78,AF78,AK78)</f>
        <v>15</v>
      </c>
      <c r="G78" s="29" t="s">
        <v>13</v>
      </c>
      <c r="H78" s="59">
        <f>SUM(M78,R78,W78,AB78,AG78,AL78)</f>
        <v>7</v>
      </c>
      <c r="I78" s="50"/>
      <c r="J78" s="75"/>
      <c r="K78" s="17"/>
      <c r="L78" s="30"/>
      <c r="M78" s="61"/>
      <c r="N78" s="51"/>
      <c r="O78" s="17"/>
      <c r="P78" s="17"/>
      <c r="Q78" s="30"/>
      <c r="R78" s="61"/>
      <c r="S78" s="51"/>
      <c r="T78" s="17"/>
      <c r="U78" s="17"/>
      <c r="V78" s="30"/>
      <c r="W78" s="61"/>
      <c r="X78" s="51"/>
      <c r="Y78" s="17"/>
      <c r="Z78" s="17"/>
      <c r="AA78" s="30"/>
      <c r="AB78" s="76"/>
      <c r="AC78" s="50"/>
      <c r="AD78" s="10">
        <v>25</v>
      </c>
      <c r="AE78" s="10">
        <v>10</v>
      </c>
      <c r="AF78" s="77">
        <v>15</v>
      </c>
      <c r="AG78" s="62">
        <v>7</v>
      </c>
      <c r="AH78" s="62"/>
      <c r="AI78" s="10"/>
      <c r="AJ78" s="10"/>
      <c r="AK78" s="77"/>
      <c r="AL78" s="63"/>
    </row>
    <row r="79" spans="1:39" ht="26.25" hidden="1" thickBot="1" x14ac:dyDescent="0.3">
      <c r="A79" s="165">
        <v>57</v>
      </c>
      <c r="B79" s="78" t="str">
        <f>'[1]adm niestacjonarna'!C59</f>
        <v>Fałszerstwa i weryfikacja autentyczności dokumentów</v>
      </c>
      <c r="C79" s="31">
        <v>40</v>
      </c>
      <c r="D79" s="4">
        <v>40</v>
      </c>
      <c r="E79" s="5"/>
      <c r="F79" s="5">
        <v>0</v>
      </c>
      <c r="G79" s="79" t="s">
        <v>13</v>
      </c>
      <c r="H79" s="59">
        <f t="shared" ref="H79:H88" si="3">SUM(M79:M79,R79,W79,AB79,AG79,AL79)</f>
        <v>5</v>
      </c>
      <c r="I79" s="51"/>
      <c r="J79" s="80"/>
      <c r="K79" s="17"/>
      <c r="L79" s="35"/>
      <c r="M79" s="66"/>
      <c r="N79" s="36"/>
      <c r="O79" s="17"/>
      <c r="P79" s="17"/>
      <c r="Q79" s="35"/>
      <c r="R79" s="66"/>
      <c r="S79" s="36"/>
      <c r="T79" s="17"/>
      <c r="U79" s="17"/>
      <c r="V79" s="35"/>
      <c r="W79" s="66"/>
      <c r="X79" s="36"/>
      <c r="Y79" s="17"/>
      <c r="Z79" s="17"/>
      <c r="AA79" s="35"/>
      <c r="AB79" s="81"/>
      <c r="AC79" s="36"/>
      <c r="AD79" s="20"/>
      <c r="AE79" s="20"/>
      <c r="AF79" s="82"/>
      <c r="AG79" s="64"/>
      <c r="AH79" s="64"/>
      <c r="AI79" s="20">
        <v>30</v>
      </c>
      <c r="AJ79" s="20">
        <v>10</v>
      </c>
      <c r="AK79" s="82"/>
      <c r="AL79" s="65">
        <v>5</v>
      </c>
    </row>
    <row r="80" spans="1:39" ht="30.75" hidden="1" customHeight="1" x14ac:dyDescent="0.25">
      <c r="A80" s="165">
        <v>58</v>
      </c>
      <c r="B80" s="83" t="s">
        <v>69</v>
      </c>
      <c r="C80" s="31">
        <v>50</v>
      </c>
      <c r="D80" s="4">
        <v>50</v>
      </c>
      <c r="E80" s="5"/>
      <c r="F80" s="5">
        <v>0</v>
      </c>
      <c r="G80" s="32" t="s">
        <v>13</v>
      </c>
      <c r="H80" s="59">
        <f t="shared" si="3"/>
        <v>6</v>
      </c>
      <c r="I80" s="84"/>
      <c r="J80" s="85"/>
      <c r="K80" s="17"/>
      <c r="L80" s="40"/>
      <c r="M80" s="67"/>
      <c r="N80" s="41"/>
      <c r="O80" s="17"/>
      <c r="P80" s="17"/>
      <c r="Q80" s="40"/>
      <c r="R80" s="67"/>
      <c r="S80" s="41"/>
      <c r="T80" s="17"/>
      <c r="U80" s="17"/>
      <c r="V80" s="40"/>
      <c r="W80" s="67"/>
      <c r="X80" s="41"/>
      <c r="Y80" s="17"/>
      <c r="Z80" s="17"/>
      <c r="AA80" s="40"/>
      <c r="AB80" s="68"/>
      <c r="AC80" s="41"/>
      <c r="AD80" s="20">
        <v>35</v>
      </c>
      <c r="AE80" s="20">
        <v>15</v>
      </c>
      <c r="AF80" s="82"/>
      <c r="AG80" s="86">
        <v>6</v>
      </c>
      <c r="AH80" s="69"/>
      <c r="AI80" s="20"/>
      <c r="AJ80" s="20"/>
      <c r="AK80" s="82"/>
      <c r="AL80" s="86"/>
    </row>
    <row r="81" spans="1:41" ht="27.75" hidden="1" customHeight="1" x14ac:dyDescent="0.25">
      <c r="A81" s="165">
        <v>59</v>
      </c>
      <c r="B81" s="33" t="s">
        <v>70</v>
      </c>
      <c r="C81" s="31" t="e">
        <f t="shared" ref="C81:C82" si="4">SUM(D81:F81)</f>
        <v>#REF!</v>
      </c>
      <c r="D81" s="4" t="e">
        <f>SUM(#REF!,#REF!,#REF!,#REF!,#REF!,#REF!)</f>
        <v>#REF!</v>
      </c>
      <c r="E81" s="5"/>
      <c r="F81" s="5">
        <f t="shared" ref="F81:F88" si="5">SUM(L81,Q81,V81,AA81,AF81,AK81)</f>
        <v>10</v>
      </c>
      <c r="G81" s="32" t="s">
        <v>13</v>
      </c>
      <c r="H81" s="59">
        <f t="shared" si="3"/>
        <v>5</v>
      </c>
      <c r="I81" s="84"/>
      <c r="J81" s="85"/>
      <c r="K81" s="17"/>
      <c r="L81" s="40"/>
      <c r="M81" s="67"/>
      <c r="N81" s="41"/>
      <c r="O81" s="17"/>
      <c r="P81" s="17"/>
      <c r="Q81" s="40"/>
      <c r="R81" s="67"/>
      <c r="S81" s="41"/>
      <c r="T81" s="17"/>
      <c r="U81" s="17"/>
      <c r="V81" s="40"/>
      <c r="W81" s="67"/>
      <c r="X81" s="41"/>
      <c r="Y81" s="17"/>
      <c r="Z81" s="17"/>
      <c r="AA81" s="40"/>
      <c r="AB81" s="68"/>
      <c r="AC81" s="41"/>
      <c r="AD81" s="20"/>
      <c r="AE81" s="20"/>
      <c r="AF81" s="82"/>
      <c r="AG81" s="70"/>
      <c r="AH81" s="70"/>
      <c r="AI81" s="20">
        <v>20</v>
      </c>
      <c r="AJ81" s="20">
        <v>10</v>
      </c>
      <c r="AK81" s="82">
        <v>10</v>
      </c>
      <c r="AL81" s="71">
        <v>5</v>
      </c>
    </row>
    <row r="82" spans="1:41" ht="39.75" hidden="1" customHeight="1" x14ac:dyDescent="0.25">
      <c r="A82" s="165">
        <v>60</v>
      </c>
      <c r="B82" s="33" t="s">
        <v>59</v>
      </c>
      <c r="C82" s="31" t="e">
        <f t="shared" si="4"/>
        <v>#REF!</v>
      </c>
      <c r="D82" s="4" t="e">
        <f>SUM(#REF!,#REF!,#REF!,#REF!,#REF!,#REF!)</f>
        <v>#REF!</v>
      </c>
      <c r="E82" s="5"/>
      <c r="F82" s="5">
        <f t="shared" si="5"/>
        <v>15</v>
      </c>
      <c r="G82" s="32" t="s">
        <v>13</v>
      </c>
      <c r="H82" s="59">
        <f t="shared" si="3"/>
        <v>5</v>
      </c>
      <c r="I82" s="84"/>
      <c r="J82" s="85"/>
      <c r="K82" s="17"/>
      <c r="L82" s="40"/>
      <c r="M82" s="67"/>
      <c r="N82" s="41"/>
      <c r="O82" s="17"/>
      <c r="P82" s="17"/>
      <c r="Q82" s="40"/>
      <c r="R82" s="67"/>
      <c r="S82" s="41"/>
      <c r="T82" s="17"/>
      <c r="U82" s="17"/>
      <c r="V82" s="40"/>
      <c r="W82" s="67"/>
      <c r="X82" s="41"/>
      <c r="Y82" s="17"/>
      <c r="Z82" s="17"/>
      <c r="AA82" s="40"/>
      <c r="AB82" s="68"/>
      <c r="AC82" s="41"/>
      <c r="AD82" s="20"/>
      <c r="AE82" s="20"/>
      <c r="AF82" s="82"/>
      <c r="AG82" s="70"/>
      <c r="AH82" s="70"/>
      <c r="AI82" s="20">
        <v>20</v>
      </c>
      <c r="AJ82" s="20">
        <v>5</v>
      </c>
      <c r="AK82" s="82">
        <v>15</v>
      </c>
      <c r="AL82" s="70">
        <v>5</v>
      </c>
    </row>
    <row r="83" spans="1:41" ht="24.75" hidden="1" thickBot="1" x14ac:dyDescent="0.3">
      <c r="A83" s="165">
        <v>61</v>
      </c>
      <c r="B83" s="72" t="s">
        <v>71</v>
      </c>
      <c r="C83" s="31">
        <v>60</v>
      </c>
      <c r="D83" s="4">
        <v>45</v>
      </c>
      <c r="E83" s="5"/>
      <c r="F83" s="5">
        <f t="shared" si="5"/>
        <v>15</v>
      </c>
      <c r="G83" s="32" t="s">
        <v>13</v>
      </c>
      <c r="H83" s="59">
        <f t="shared" si="3"/>
        <v>5</v>
      </c>
      <c r="I83" s="84"/>
      <c r="J83" s="85"/>
      <c r="K83" s="17"/>
      <c r="L83" s="40"/>
      <c r="M83" s="67"/>
      <c r="N83" s="41"/>
      <c r="O83" s="17"/>
      <c r="P83" s="17"/>
      <c r="Q83" s="40"/>
      <c r="R83" s="67"/>
      <c r="S83" s="41"/>
      <c r="T83" s="17"/>
      <c r="U83" s="17"/>
      <c r="V83" s="40"/>
      <c r="W83" s="67"/>
      <c r="X83" s="41"/>
      <c r="Y83" s="17"/>
      <c r="Z83" s="17"/>
      <c r="AA83" s="40"/>
      <c r="AB83" s="68"/>
      <c r="AC83" s="41"/>
      <c r="AD83" s="20">
        <v>30</v>
      </c>
      <c r="AE83" s="20">
        <v>15</v>
      </c>
      <c r="AF83" s="82">
        <v>15</v>
      </c>
      <c r="AG83" s="70">
        <v>5</v>
      </c>
      <c r="AH83" s="70"/>
      <c r="AI83" s="20"/>
      <c r="AJ83" s="20"/>
      <c r="AK83" s="82"/>
      <c r="AL83" s="71"/>
    </row>
    <row r="84" spans="1:41" ht="24" hidden="1" customHeight="1" x14ac:dyDescent="0.25">
      <c r="A84" s="165">
        <v>62</v>
      </c>
      <c r="B84" s="33" t="s">
        <v>63</v>
      </c>
      <c r="C84" s="31">
        <v>60</v>
      </c>
      <c r="D84" s="4">
        <v>45</v>
      </c>
      <c r="E84" s="5"/>
      <c r="F84" s="5">
        <f t="shared" si="5"/>
        <v>15</v>
      </c>
      <c r="G84" s="32" t="s">
        <v>13</v>
      </c>
      <c r="H84" s="59">
        <f t="shared" si="3"/>
        <v>6</v>
      </c>
      <c r="I84" s="84"/>
      <c r="J84" s="85"/>
      <c r="K84" s="17"/>
      <c r="L84" s="40"/>
      <c r="M84" s="67"/>
      <c r="N84" s="41"/>
      <c r="O84" s="17"/>
      <c r="P84" s="17"/>
      <c r="Q84" s="40"/>
      <c r="R84" s="67"/>
      <c r="S84" s="41"/>
      <c r="T84" s="17"/>
      <c r="U84" s="17"/>
      <c r="V84" s="40"/>
      <c r="W84" s="67"/>
      <c r="X84" s="41"/>
      <c r="Y84" s="17"/>
      <c r="Z84" s="17"/>
      <c r="AA84" s="40"/>
      <c r="AB84" s="68"/>
      <c r="AC84" s="41"/>
      <c r="AD84" s="20"/>
      <c r="AE84" s="20"/>
      <c r="AF84" s="82"/>
      <c r="AG84" s="70"/>
      <c r="AH84" s="70"/>
      <c r="AI84" s="20">
        <v>30</v>
      </c>
      <c r="AJ84" s="20">
        <v>15</v>
      </c>
      <c r="AK84" s="82">
        <v>15</v>
      </c>
      <c r="AL84" s="70">
        <v>6</v>
      </c>
    </row>
    <row r="85" spans="1:41" ht="29.25" hidden="1" customHeight="1" x14ac:dyDescent="0.25">
      <c r="A85" s="165">
        <v>63</v>
      </c>
      <c r="B85" s="33" t="s">
        <v>72</v>
      </c>
      <c r="C85" s="31">
        <v>50</v>
      </c>
      <c r="D85" s="4">
        <v>50</v>
      </c>
      <c r="E85" s="5"/>
      <c r="F85" s="5">
        <f t="shared" si="5"/>
        <v>0</v>
      </c>
      <c r="G85" s="32" t="s">
        <v>15</v>
      </c>
      <c r="H85" s="59">
        <f t="shared" si="3"/>
        <v>3</v>
      </c>
      <c r="I85" s="84"/>
      <c r="J85" s="85"/>
      <c r="K85" s="17"/>
      <c r="L85" s="40"/>
      <c r="M85" s="67"/>
      <c r="N85" s="41"/>
      <c r="O85" s="17"/>
      <c r="P85" s="17"/>
      <c r="Q85" s="40"/>
      <c r="R85" s="67"/>
      <c r="S85" s="41"/>
      <c r="T85" s="17"/>
      <c r="U85" s="17"/>
      <c r="V85" s="40"/>
      <c r="W85" s="67"/>
      <c r="X85" s="41"/>
      <c r="Y85" s="17"/>
      <c r="Z85" s="17"/>
      <c r="AA85" s="40"/>
      <c r="AB85" s="68"/>
      <c r="AC85" s="41"/>
      <c r="AD85" s="20">
        <v>35</v>
      </c>
      <c r="AE85" s="20">
        <v>15</v>
      </c>
      <c r="AF85" s="82"/>
      <c r="AG85" s="70">
        <v>3</v>
      </c>
      <c r="AH85" s="70"/>
      <c r="AI85" s="20"/>
      <c r="AJ85" s="20"/>
      <c r="AK85" s="82"/>
      <c r="AL85" s="71"/>
    </row>
    <row r="86" spans="1:41" ht="29.25" hidden="1" customHeight="1" x14ac:dyDescent="0.25">
      <c r="A86" s="165">
        <v>64</v>
      </c>
      <c r="B86" s="33" t="s">
        <v>73</v>
      </c>
      <c r="C86" s="31">
        <v>40</v>
      </c>
      <c r="D86" s="4">
        <v>40</v>
      </c>
      <c r="E86" s="5"/>
      <c r="F86" s="5">
        <f t="shared" si="5"/>
        <v>0</v>
      </c>
      <c r="G86" s="32" t="s">
        <v>15</v>
      </c>
      <c r="H86" s="59">
        <f t="shared" si="3"/>
        <v>2</v>
      </c>
      <c r="I86" s="84"/>
      <c r="J86" s="85"/>
      <c r="K86" s="17"/>
      <c r="L86" s="40"/>
      <c r="M86" s="67"/>
      <c r="N86" s="41"/>
      <c r="O86" s="17"/>
      <c r="P86" s="17"/>
      <c r="Q86" s="40"/>
      <c r="R86" s="67"/>
      <c r="S86" s="41"/>
      <c r="T86" s="17"/>
      <c r="U86" s="17"/>
      <c r="V86" s="40"/>
      <c r="W86" s="67"/>
      <c r="X86" s="41"/>
      <c r="Y86" s="17"/>
      <c r="Z86" s="17"/>
      <c r="AA86" s="40"/>
      <c r="AB86" s="68"/>
      <c r="AC86" s="41"/>
      <c r="AD86" s="20"/>
      <c r="AE86" s="20"/>
      <c r="AF86" s="82"/>
      <c r="AG86" s="70"/>
      <c r="AH86" s="70"/>
      <c r="AI86" s="20">
        <v>30</v>
      </c>
      <c r="AJ86" s="20">
        <v>10</v>
      </c>
      <c r="AK86" s="82"/>
      <c r="AL86" s="71">
        <v>2</v>
      </c>
    </row>
    <row r="87" spans="1:41" ht="15.75" hidden="1" thickBot="1" x14ac:dyDescent="0.3">
      <c r="A87" s="165">
        <v>65</v>
      </c>
      <c r="B87" s="72" t="s">
        <v>74</v>
      </c>
      <c r="C87" s="31">
        <v>50</v>
      </c>
      <c r="D87" s="4">
        <v>50</v>
      </c>
      <c r="E87" s="5"/>
      <c r="F87" s="5">
        <f t="shared" si="5"/>
        <v>0</v>
      </c>
      <c r="G87" s="32" t="s">
        <v>15</v>
      </c>
      <c r="H87" s="59">
        <f t="shared" si="3"/>
        <v>3</v>
      </c>
      <c r="I87" s="84"/>
      <c r="J87" s="85"/>
      <c r="K87" s="17"/>
      <c r="L87" s="40"/>
      <c r="M87" s="67"/>
      <c r="N87" s="41"/>
      <c r="O87" s="17"/>
      <c r="P87" s="17"/>
      <c r="Q87" s="40"/>
      <c r="R87" s="67"/>
      <c r="S87" s="41"/>
      <c r="T87" s="17"/>
      <c r="U87" s="17"/>
      <c r="V87" s="40"/>
      <c r="W87" s="67"/>
      <c r="X87" s="41"/>
      <c r="Y87" s="17"/>
      <c r="Z87" s="17"/>
      <c r="AA87" s="40"/>
      <c r="AB87" s="68"/>
      <c r="AC87" s="41"/>
      <c r="AD87" s="20">
        <v>35</v>
      </c>
      <c r="AE87" s="20">
        <v>15</v>
      </c>
      <c r="AF87" s="82"/>
      <c r="AG87" s="70">
        <v>3</v>
      </c>
      <c r="AH87" s="70"/>
      <c r="AI87" s="20"/>
      <c r="AJ87" s="20"/>
      <c r="AK87" s="82"/>
      <c r="AL87" s="71"/>
    </row>
    <row r="88" spans="1:41" ht="15.75" hidden="1" thickBot="1" x14ac:dyDescent="0.3">
      <c r="A88" s="167">
        <v>66</v>
      </c>
      <c r="B88" s="88" t="s">
        <v>75</v>
      </c>
      <c r="C88" s="89">
        <v>40</v>
      </c>
      <c r="D88" s="90">
        <v>40</v>
      </c>
      <c r="E88" s="91"/>
      <c r="F88" s="91">
        <f t="shared" si="5"/>
        <v>0</v>
      </c>
      <c r="G88" s="87" t="s">
        <v>15</v>
      </c>
      <c r="H88" s="92">
        <f t="shared" si="3"/>
        <v>2</v>
      </c>
      <c r="I88" s="84"/>
      <c r="J88" s="85"/>
      <c r="K88" s="38"/>
      <c r="L88" s="40"/>
      <c r="M88" s="67"/>
      <c r="N88" s="41"/>
      <c r="O88" s="38"/>
      <c r="P88" s="38"/>
      <c r="Q88" s="40"/>
      <c r="R88" s="67"/>
      <c r="S88" s="41"/>
      <c r="T88" s="38"/>
      <c r="U88" s="38"/>
      <c r="V88" s="40"/>
      <c r="W88" s="67"/>
      <c r="X88" s="41"/>
      <c r="Y88" s="38"/>
      <c r="Z88" s="38"/>
      <c r="AA88" s="40"/>
      <c r="AB88" s="68"/>
      <c r="AC88" s="41"/>
      <c r="AD88" s="93"/>
      <c r="AE88" s="93"/>
      <c r="AF88" s="94"/>
      <c r="AG88" s="70"/>
      <c r="AH88" s="70"/>
      <c r="AI88" s="93">
        <v>30</v>
      </c>
      <c r="AJ88" s="93">
        <v>10</v>
      </c>
      <c r="AK88" s="94"/>
      <c r="AL88" s="70">
        <v>2</v>
      </c>
    </row>
    <row r="89" spans="1:41" ht="15.75" customHeight="1" thickBot="1" x14ac:dyDescent="0.3">
      <c r="A89" s="290" t="s">
        <v>24</v>
      </c>
      <c r="B89" s="291"/>
      <c r="C89" s="95">
        <f>SUM(C62:C75)</f>
        <v>370</v>
      </c>
      <c r="D89" s="43">
        <f>SUM(D62:D75)</f>
        <v>211</v>
      </c>
      <c r="E89" s="44">
        <f>SUM(E62:E75)</f>
        <v>89</v>
      </c>
      <c r="F89" s="44">
        <f>SUM(F62:F75)</f>
        <v>70</v>
      </c>
      <c r="G89" s="74"/>
      <c r="H89" s="73">
        <f>SUM(H62:H75)</f>
        <v>48</v>
      </c>
      <c r="I89" s="47" t="s">
        <v>126</v>
      </c>
      <c r="J89" s="47"/>
      <c r="K89" s="74"/>
      <c r="L89" s="74"/>
      <c r="M89" s="73"/>
      <c r="N89" s="74"/>
      <c r="O89" s="74">
        <v>17</v>
      </c>
      <c r="P89" s="74">
        <v>13</v>
      </c>
      <c r="Q89" s="74">
        <v>10</v>
      </c>
      <c r="R89" s="73">
        <v>7</v>
      </c>
      <c r="S89" s="74" t="s">
        <v>122</v>
      </c>
      <c r="T89" s="74">
        <v>12</v>
      </c>
      <c r="U89" s="74">
        <v>8</v>
      </c>
      <c r="V89" s="74"/>
      <c r="W89" s="73">
        <v>5</v>
      </c>
      <c r="X89" s="74" t="s">
        <v>123</v>
      </c>
      <c r="Y89" s="74"/>
      <c r="Z89" s="74"/>
      <c r="AA89" s="74"/>
      <c r="AB89" s="73"/>
      <c r="AC89" s="74"/>
      <c r="AD89" s="74">
        <f>SUM(AD62:AD75)</f>
        <v>68</v>
      </c>
      <c r="AE89" s="46">
        <f>SUM(AE62:AE75)</f>
        <v>32</v>
      </c>
      <c r="AF89" s="74">
        <f>SUM(AF62:AF75)</f>
        <v>25</v>
      </c>
      <c r="AG89" s="73">
        <f>SUM(AG62:AG75)</f>
        <v>19</v>
      </c>
      <c r="AH89" s="74" t="s">
        <v>124</v>
      </c>
      <c r="AI89" s="74">
        <f>SUM(AI62:AI75)</f>
        <v>104</v>
      </c>
      <c r="AJ89" s="46">
        <f>SUM(AJ62:AJ75)</f>
        <v>36</v>
      </c>
      <c r="AK89" s="74">
        <f>SUM(AK62:AK75)</f>
        <v>35</v>
      </c>
      <c r="AL89" s="96">
        <f>SUM(AL62:AL75)</f>
        <v>17</v>
      </c>
      <c r="AM89" s="257" t="s">
        <v>125</v>
      </c>
      <c r="AN89" s="156"/>
      <c r="AO89" s="156"/>
    </row>
    <row r="90" spans="1:41" ht="18.600000000000001" customHeight="1" thickBot="1" x14ac:dyDescent="0.3">
      <c r="A90" s="283"/>
      <c r="B90" s="284"/>
      <c r="C90" s="284"/>
      <c r="D90" s="284"/>
      <c r="E90" s="284"/>
      <c r="F90" s="284"/>
      <c r="G90" s="284"/>
      <c r="H90" s="284"/>
      <c r="I90" s="284"/>
      <c r="J90" s="284"/>
      <c r="K90" s="284"/>
      <c r="L90" s="284"/>
      <c r="M90" s="284"/>
      <c r="N90" s="284"/>
      <c r="O90" s="284"/>
      <c r="P90" s="284"/>
      <c r="Q90" s="284"/>
      <c r="R90" s="284"/>
      <c r="S90" s="284"/>
      <c r="T90" s="284"/>
      <c r="U90" s="284"/>
      <c r="V90" s="284"/>
      <c r="W90" s="284"/>
      <c r="X90" s="284"/>
      <c r="Y90" s="284"/>
      <c r="Z90" s="284"/>
      <c r="AA90" s="284"/>
      <c r="AB90" s="284"/>
      <c r="AC90" s="284"/>
      <c r="AD90" s="284"/>
      <c r="AE90" s="284"/>
      <c r="AF90" s="284"/>
      <c r="AG90" s="284"/>
      <c r="AH90" s="284"/>
      <c r="AI90" s="284"/>
      <c r="AJ90" s="284"/>
      <c r="AK90" s="284"/>
      <c r="AL90" s="284"/>
      <c r="AM90" s="285"/>
    </row>
    <row r="91" spans="1:41" x14ac:dyDescent="0.25">
      <c r="A91" s="168">
        <v>44</v>
      </c>
      <c r="B91" s="97" t="s">
        <v>76</v>
      </c>
      <c r="C91" s="3">
        <v>2</v>
      </c>
      <c r="D91" s="4">
        <v>0</v>
      </c>
      <c r="E91" s="4"/>
      <c r="F91" s="4">
        <v>2</v>
      </c>
      <c r="G91" s="9" t="s">
        <v>22</v>
      </c>
      <c r="H91" s="124">
        <v>0</v>
      </c>
      <c r="I91" s="124"/>
      <c r="J91" s="9"/>
      <c r="K91" s="9"/>
      <c r="L91" s="136">
        <v>2</v>
      </c>
      <c r="M91" s="121">
        <v>0</v>
      </c>
      <c r="N91" s="121"/>
      <c r="O91" s="4"/>
      <c r="P91" s="4"/>
      <c r="Q91" s="136"/>
      <c r="R91" s="121"/>
      <c r="S91" s="121"/>
      <c r="T91" s="4"/>
      <c r="U91" s="4"/>
      <c r="V91" s="136"/>
      <c r="W91" s="121"/>
      <c r="X91" s="121"/>
      <c r="Y91" s="4"/>
      <c r="Z91" s="4"/>
      <c r="AA91" s="136"/>
      <c r="AB91" s="121"/>
      <c r="AC91" s="121"/>
      <c r="AD91" s="9"/>
      <c r="AE91" s="9"/>
      <c r="AF91" s="123"/>
      <c r="AG91" s="124"/>
      <c r="AH91" s="124"/>
      <c r="AI91" s="123"/>
      <c r="AJ91" s="123"/>
      <c r="AK91" s="123"/>
      <c r="AL91" s="124"/>
      <c r="AM91" s="125"/>
    </row>
    <row r="92" spans="1:41" ht="20.45" customHeight="1" x14ac:dyDescent="0.25">
      <c r="A92" s="169">
        <v>45</v>
      </c>
      <c r="B92" s="15" t="s">
        <v>77</v>
      </c>
      <c r="C92" s="99">
        <v>10</v>
      </c>
      <c r="D92" s="17">
        <v>10</v>
      </c>
      <c r="E92" s="17"/>
      <c r="F92" s="17">
        <v>0</v>
      </c>
      <c r="G92" s="19" t="s">
        <v>22</v>
      </c>
      <c r="H92" s="11">
        <v>0</v>
      </c>
      <c r="I92" s="11"/>
      <c r="J92" s="19"/>
      <c r="K92" s="19"/>
      <c r="L92" s="52"/>
      <c r="M92" s="7"/>
      <c r="N92" s="7"/>
      <c r="O92" s="17">
        <v>10</v>
      </c>
      <c r="P92" s="17"/>
      <c r="Q92" s="52"/>
      <c r="R92" s="7">
        <v>0</v>
      </c>
      <c r="S92" s="7"/>
      <c r="T92" s="17"/>
      <c r="U92" s="17"/>
      <c r="V92" s="52"/>
      <c r="W92" s="7"/>
      <c r="X92" s="7"/>
      <c r="Y92" s="17"/>
      <c r="Z92" s="17"/>
      <c r="AA92" s="52"/>
      <c r="AB92" s="7"/>
      <c r="AC92" s="7"/>
      <c r="AD92" s="19"/>
      <c r="AE92" s="19"/>
      <c r="AF92" s="98"/>
      <c r="AG92" s="11"/>
      <c r="AH92" s="11"/>
      <c r="AI92" s="98"/>
      <c r="AJ92" s="98"/>
      <c r="AK92" s="98"/>
      <c r="AL92" s="11"/>
      <c r="AM92" s="127"/>
    </row>
    <row r="93" spans="1:41" ht="20.25" customHeight="1" thickBot="1" x14ac:dyDescent="0.3">
      <c r="A93" s="170">
        <v>46</v>
      </c>
      <c r="B93" s="100" t="s">
        <v>127</v>
      </c>
      <c r="C93" s="150" t="s">
        <v>99</v>
      </c>
      <c r="D93" s="38"/>
      <c r="E93" s="38"/>
      <c r="F93" s="38" t="s">
        <v>99</v>
      </c>
      <c r="G93" s="38" t="s">
        <v>22</v>
      </c>
      <c r="H93" s="258">
        <v>24</v>
      </c>
      <c r="I93" s="153"/>
      <c r="J93" s="38"/>
      <c r="K93" s="38"/>
      <c r="L93" s="38" t="s">
        <v>100</v>
      </c>
      <c r="M93" s="153">
        <v>4</v>
      </c>
      <c r="N93" s="153"/>
      <c r="O93" s="38"/>
      <c r="P93" s="38"/>
      <c r="Q93" s="38" t="s">
        <v>100</v>
      </c>
      <c r="R93" s="153">
        <v>4</v>
      </c>
      <c r="S93" s="153"/>
      <c r="T93" s="38"/>
      <c r="U93" s="38"/>
      <c r="V93" s="38" t="s">
        <v>100</v>
      </c>
      <c r="W93" s="153">
        <v>4</v>
      </c>
      <c r="X93" s="153"/>
      <c r="Y93" s="38"/>
      <c r="Z93" s="38"/>
      <c r="AA93" s="38" t="s">
        <v>100</v>
      </c>
      <c r="AB93" s="153">
        <v>4</v>
      </c>
      <c r="AC93" s="153"/>
      <c r="AD93" s="102"/>
      <c r="AE93" s="102"/>
      <c r="AF93" s="103" t="s">
        <v>100</v>
      </c>
      <c r="AG93" s="139">
        <v>4</v>
      </c>
      <c r="AH93" s="139"/>
      <c r="AI93" s="103"/>
      <c r="AJ93" s="103"/>
      <c r="AK93" s="103" t="s">
        <v>100</v>
      </c>
      <c r="AL93" s="139">
        <v>4</v>
      </c>
      <c r="AM93" s="246"/>
    </row>
    <row r="94" spans="1:41" ht="18.75" hidden="1" customHeight="1" x14ac:dyDescent="0.25">
      <c r="A94" s="265" t="s">
        <v>24</v>
      </c>
      <c r="B94" s="266"/>
      <c r="C94" s="42">
        <v>12</v>
      </c>
      <c r="D94" s="43">
        <v>10</v>
      </c>
      <c r="E94" s="43"/>
      <c r="F94" s="43">
        <v>2</v>
      </c>
      <c r="G94" s="104"/>
      <c r="H94" s="154">
        <v>4</v>
      </c>
      <c r="I94" s="154"/>
      <c r="J94" s="104"/>
      <c r="K94" s="104"/>
      <c r="L94" s="104"/>
      <c r="M94" s="154"/>
      <c r="N94" s="154"/>
      <c r="O94" s="104"/>
      <c r="P94" s="104"/>
      <c r="Q94" s="104"/>
      <c r="R94" s="154"/>
      <c r="S94" s="154"/>
      <c r="T94" s="104"/>
      <c r="U94" s="104"/>
      <c r="V94" s="104"/>
      <c r="W94" s="154"/>
      <c r="X94" s="154"/>
      <c r="Y94" s="104"/>
      <c r="Z94" s="104"/>
      <c r="AA94" s="104"/>
      <c r="AB94" s="154"/>
      <c r="AC94" s="154"/>
      <c r="AD94" s="104"/>
      <c r="AE94" s="104"/>
      <c r="AF94" s="104"/>
      <c r="AG94" s="154"/>
      <c r="AH94" s="154"/>
      <c r="AI94" s="104"/>
      <c r="AJ94" s="104"/>
      <c r="AK94" s="104"/>
      <c r="AL94" s="155"/>
    </row>
    <row r="95" spans="1:41" ht="15.75" hidden="1" thickBot="1" x14ac:dyDescent="0.3">
      <c r="A95" s="105"/>
      <c r="B95" s="106"/>
      <c r="C95" s="105"/>
      <c r="D95" s="105"/>
      <c r="E95" s="105"/>
      <c r="F95" s="105"/>
      <c r="G95" s="105"/>
      <c r="H95" s="105"/>
      <c r="I95" s="105"/>
      <c r="J95" s="105"/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5"/>
      <c r="AH95" s="105"/>
      <c r="AI95" s="105"/>
      <c r="AJ95" s="105"/>
      <c r="AK95" s="105"/>
      <c r="AL95" s="105"/>
    </row>
    <row r="96" spans="1:41" ht="15.75" hidden="1" thickBot="1" x14ac:dyDescent="0.3">
      <c r="A96" s="267" t="s">
        <v>78</v>
      </c>
      <c r="B96" s="268"/>
      <c r="C96" s="268"/>
      <c r="D96" s="268"/>
      <c r="E96" s="268"/>
      <c r="F96" s="268"/>
      <c r="G96" s="268"/>
      <c r="H96" s="268"/>
      <c r="I96" s="268"/>
      <c r="J96" s="268"/>
      <c r="K96" s="268"/>
      <c r="L96" s="268"/>
      <c r="M96" s="268"/>
      <c r="N96" s="268"/>
      <c r="O96" s="268"/>
      <c r="P96" s="268"/>
      <c r="Q96" s="268"/>
      <c r="R96" s="268"/>
      <c r="S96" s="268"/>
      <c r="T96" s="268"/>
      <c r="U96" s="268"/>
      <c r="V96" s="268"/>
      <c r="W96" s="268"/>
      <c r="X96" s="268"/>
      <c r="Y96" s="268"/>
      <c r="Z96" s="268"/>
      <c r="AA96" s="268"/>
      <c r="AB96" s="268"/>
      <c r="AC96" s="268"/>
      <c r="AD96" s="268"/>
      <c r="AE96" s="268"/>
      <c r="AF96" s="268"/>
      <c r="AG96" s="268"/>
      <c r="AH96" s="268"/>
      <c r="AI96" s="268"/>
      <c r="AJ96" s="268"/>
      <c r="AK96" s="268"/>
      <c r="AL96" s="269"/>
    </row>
    <row r="97" spans="1:38" ht="15.75" hidden="1" thickBot="1" x14ac:dyDescent="0.3">
      <c r="A97" s="107"/>
      <c r="B97" s="108"/>
      <c r="C97" s="43" t="e">
        <f>SUM(C20,C30,C44,#REF!,C94)</f>
        <v>#REF!</v>
      </c>
      <c r="D97" s="74" t="e">
        <f>SUM(D20,D30,D44,#REF!,D94)</f>
        <v>#REF!</v>
      </c>
      <c r="E97" s="74"/>
      <c r="F97" s="74" t="e">
        <f>SUM(F20,F30,F44,#REF!,F94)</f>
        <v>#REF!</v>
      </c>
      <c r="G97" s="74" t="e">
        <f>SUM(G20,G30,G44,#REF!,G94)</f>
        <v>#REF!</v>
      </c>
      <c r="H97" s="74" t="e">
        <f>SUM(H20,H30,H44,#REF!,H94)</f>
        <v>#REF!</v>
      </c>
      <c r="I97" s="74"/>
      <c r="J97" s="74">
        <v>200</v>
      </c>
      <c r="K97" s="74">
        <v>70</v>
      </c>
      <c r="L97" s="74">
        <v>40</v>
      </c>
      <c r="M97" s="109" t="e">
        <f>SUM(M20,M30,M44,#REF!)</f>
        <v>#REF!</v>
      </c>
      <c r="N97" s="109"/>
      <c r="O97" s="74">
        <v>157</v>
      </c>
      <c r="P97" s="74">
        <v>73</v>
      </c>
      <c r="Q97" s="74" t="e">
        <f>SUM(Q20,Q30,Q44,#REF!,Q94)</f>
        <v>#REF!</v>
      </c>
      <c r="R97" s="109">
        <f>SUM(R20,R30,R44,R94)</f>
        <v>19</v>
      </c>
      <c r="S97" s="109"/>
      <c r="T97" s="74">
        <v>123</v>
      </c>
      <c r="U97" s="74">
        <v>89</v>
      </c>
      <c r="V97" s="74">
        <v>70</v>
      </c>
      <c r="W97" s="109" t="e">
        <f>SUM(W20,W30,W44,#REF!,W94)</f>
        <v>#REF!</v>
      </c>
      <c r="X97" s="109"/>
      <c r="Y97" s="74">
        <v>163</v>
      </c>
      <c r="Z97" s="74">
        <v>48</v>
      </c>
      <c r="AA97" s="74">
        <v>90</v>
      </c>
      <c r="AB97" s="109" t="e">
        <f>SUM(AB20,AB30,AB44,#REF!,AB94)</f>
        <v>#REF!</v>
      </c>
      <c r="AC97" s="109"/>
      <c r="AD97" s="74">
        <v>155</v>
      </c>
      <c r="AE97" s="74">
        <v>60</v>
      </c>
      <c r="AF97" s="74">
        <v>128</v>
      </c>
      <c r="AG97" s="109" t="e">
        <f>SUM(AG20,AG30,AG44,#REF!,AG94)</f>
        <v>#REF!</v>
      </c>
      <c r="AH97" s="109"/>
      <c r="AI97" s="74">
        <v>171</v>
      </c>
      <c r="AJ97" s="74">
        <v>84</v>
      </c>
      <c r="AK97" s="74">
        <v>92</v>
      </c>
      <c r="AL97" s="109" t="e">
        <f>SUM(AL20,AL30,AL44,#REF!)</f>
        <v>#REF!</v>
      </c>
    </row>
    <row r="98" spans="1:38" ht="15.75" hidden="1" thickBot="1" x14ac:dyDescent="0.3">
      <c r="A98" s="270" t="s">
        <v>79</v>
      </c>
      <c r="B98" s="271"/>
      <c r="C98" s="271"/>
      <c r="D98" s="271"/>
      <c r="E98" s="271"/>
      <c r="F98" s="271"/>
      <c r="G98" s="271"/>
      <c r="H98" s="272"/>
      <c r="I98" s="110"/>
      <c r="J98" s="271"/>
      <c r="K98" s="271"/>
      <c r="L98" s="271"/>
      <c r="M98" s="272"/>
      <c r="N98" s="110"/>
      <c r="O98" s="271"/>
      <c r="P98" s="271"/>
      <c r="Q98" s="271"/>
      <c r="R98" s="272"/>
      <c r="S98" s="110"/>
      <c r="T98" s="271"/>
      <c r="U98" s="271"/>
      <c r="V98" s="271"/>
      <c r="W98" s="272"/>
      <c r="X98" s="110"/>
      <c r="Y98" s="271"/>
      <c r="Z98" s="271"/>
      <c r="AA98" s="271"/>
      <c r="AB98" s="276"/>
      <c r="AC98" s="110"/>
      <c r="AD98" s="260"/>
      <c r="AE98" s="260"/>
      <c r="AF98" s="260"/>
      <c r="AG98" s="261"/>
      <c r="AH98" s="111"/>
      <c r="AI98" s="260"/>
      <c r="AJ98" s="260"/>
      <c r="AK98" s="260"/>
      <c r="AL98" s="261"/>
    </row>
    <row r="99" spans="1:38" ht="15.75" thickBot="1" x14ac:dyDescent="0.3">
      <c r="A99" s="270"/>
      <c r="B99" s="271"/>
      <c r="C99" s="271"/>
      <c r="D99" s="271"/>
      <c r="E99" s="271"/>
      <c r="F99" s="271"/>
      <c r="G99" s="271"/>
      <c r="H99" s="272"/>
      <c r="I99" s="110"/>
      <c r="J99" s="271"/>
      <c r="K99" s="271"/>
      <c r="L99" s="271"/>
      <c r="M99" s="271"/>
      <c r="N99" s="271"/>
      <c r="O99" s="271"/>
      <c r="P99" s="271"/>
      <c r="Q99" s="271"/>
      <c r="R99" s="272"/>
      <c r="S99" s="110"/>
      <c r="T99" s="271"/>
      <c r="U99" s="271"/>
      <c r="V99" s="271"/>
      <c r="W99" s="271"/>
      <c r="X99" s="271"/>
      <c r="Y99" s="271"/>
      <c r="Z99" s="271"/>
      <c r="AA99" s="271"/>
      <c r="AB99" s="272"/>
      <c r="AC99" s="110"/>
      <c r="AD99" s="260"/>
      <c r="AE99" s="260"/>
      <c r="AF99" s="260"/>
      <c r="AG99" s="260"/>
      <c r="AH99" s="260"/>
      <c r="AI99" s="260"/>
      <c r="AJ99" s="260"/>
      <c r="AK99" s="260"/>
      <c r="AL99" s="261"/>
    </row>
  </sheetData>
  <mergeCells count="63">
    <mergeCell ref="E6:E9"/>
    <mergeCell ref="S8:S9"/>
    <mergeCell ref="G6:G9"/>
    <mergeCell ref="T98:W98"/>
    <mergeCell ref="A2:AM3"/>
    <mergeCell ref="A4:AM5"/>
    <mergeCell ref="A10:AM10"/>
    <mergeCell ref="J6:S6"/>
    <mergeCell ref="T6:AC6"/>
    <mergeCell ref="AD6:AM6"/>
    <mergeCell ref="J7:N7"/>
    <mergeCell ref="O7:S7"/>
    <mergeCell ref="T7:X7"/>
    <mergeCell ref="Y7:AC7"/>
    <mergeCell ref="AD7:AH7"/>
    <mergeCell ref="AI7:AM7"/>
    <mergeCell ref="D6:D9"/>
    <mergeCell ref="AL8:AL9"/>
    <mergeCell ref="F6:F9"/>
    <mergeCell ref="C6:C9"/>
    <mergeCell ref="A77:AL77"/>
    <mergeCell ref="AM8:AM9"/>
    <mergeCell ref="AI8:AK8"/>
    <mergeCell ref="A20:B20"/>
    <mergeCell ref="T8:V8"/>
    <mergeCell ref="W8:W9"/>
    <mergeCell ref="Y8:AA8"/>
    <mergeCell ref="AB8:AB9"/>
    <mergeCell ref="AD8:AF8"/>
    <mergeCell ref="AG8:AG9"/>
    <mergeCell ref="N8:N9"/>
    <mergeCell ref="O8:Q8"/>
    <mergeCell ref="R8:R9"/>
    <mergeCell ref="A90:AM90"/>
    <mergeCell ref="J99:R99"/>
    <mergeCell ref="T99:AB99"/>
    <mergeCell ref="I6:I9"/>
    <mergeCell ref="X8:X9"/>
    <mergeCell ref="AC8:AC9"/>
    <mergeCell ref="H6:H9"/>
    <mergeCell ref="J8:L8"/>
    <mergeCell ref="M8:M9"/>
    <mergeCell ref="A45:AM45"/>
    <mergeCell ref="A61:AM61"/>
    <mergeCell ref="A89:B89"/>
    <mergeCell ref="A99:H99"/>
    <mergeCell ref="A60:B60"/>
    <mergeCell ref="A44:B44"/>
    <mergeCell ref="AD99:AL99"/>
    <mergeCell ref="B6:B9"/>
    <mergeCell ref="A94:B94"/>
    <mergeCell ref="A96:AL96"/>
    <mergeCell ref="A98:H98"/>
    <mergeCell ref="J98:M98"/>
    <mergeCell ref="O98:R98"/>
    <mergeCell ref="A6:A9"/>
    <mergeCell ref="Y98:AB98"/>
    <mergeCell ref="AD98:AG98"/>
    <mergeCell ref="AI98:AL98"/>
    <mergeCell ref="AH8:AH9"/>
    <mergeCell ref="A31:AM31"/>
    <mergeCell ref="A30:B30"/>
    <mergeCell ref="A21:AM21"/>
  </mergeCells>
  <pageMargins left="0.7" right="0.7" top="0.75" bottom="0.75" header="0.3" footer="0.3"/>
  <pageSetup paperSize="9" scale="3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2025-04-11T06:25:11Z</dcterms:modified>
</cp:coreProperties>
</file>